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N:\!!治山担当\07  現場関係\R8\工事\Ｒ８馬林　復旧治山　つるぎ町青野　渓間工事\PPI\"/>
    </mc:Choice>
  </mc:AlternateContent>
  <xr:revisionPtr revIDLastSave="0" documentId="13_ncr:1_{EE1ABF73-D7FC-4E82-B804-22EC65E7DBE6}" xr6:coauthVersionLast="47" xr6:coauthVersionMax="47" xr10:uidLastSave="{00000000-0000-0000-0000-000000000000}"/>
  <bookViews>
    <workbookView xWindow="6210" yWindow="255" windowWidth="21600" windowHeight="13800" tabRatio="818" xr2:uid="{00000000-000D-0000-FFFF-FFFF00000000}"/>
  </bookViews>
  <sheets>
    <sheet name="工事費内訳書" sheetId="59" r:id="rId1"/>
  </sheets>
  <definedNames>
    <definedName name="_xlnm.Print_Area" localSheetId="0">工事費内訳書!$A$1:$G$148</definedName>
    <definedName name="_xlnm.Print_Titles" localSheetId="0">工事費内訳書!$9:$9</definedName>
    <definedName name="_xlnm.Print_Titles">#REF!</definedName>
    <definedName name="工事価格総計" localSheetId="0">工事費内訳書!#REF!</definedName>
    <definedName name="工事番号">#REF!</definedName>
    <definedName name="工事名" localSheetId="0">工事費内訳書!$B$8</definedName>
    <definedName name="項目001">#REF!</definedName>
    <definedName name="項目002">#REF!</definedName>
    <definedName name="項目003">#REF!</definedName>
    <definedName name="内訳書工事価格" localSheetId="0">工事費内訳書!$G$148</definedName>
    <definedName name="内訳書工事価格総計" localSheetId="0">工事費内訳書!#REF!</definedName>
    <definedName name="内訳書工事価格総計">#REF!</definedName>
    <definedName name="内訳書工事価格総計通番" localSheetId="0">工事費内訳書!#REF!</definedName>
    <definedName name="内訳書工事価格総計名称" localSheetId="0">工事費内訳書!#REF!</definedName>
    <definedName name="内訳書工事価格通番" localSheetId="0">工事費内訳書!$I$148</definedName>
    <definedName name="内訳書直接工事費総計" localSheetId="0">工事費内訳書!#REF!</definedName>
    <definedName name="内訳書直接工事費総計通番" localSheetId="0">工事費内訳書!#REF!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5" i="59" l="1"/>
  <c r="G144" i="59"/>
  <c r="G143" i="59"/>
  <c r="G142" i="59"/>
  <c r="G137" i="59"/>
  <c r="G134" i="59"/>
  <c r="G133" i="59"/>
  <c r="G132" i="59"/>
  <c r="G131" i="59"/>
  <c r="G129" i="59"/>
  <c r="G128" i="59" s="1"/>
  <c r="G127" i="59" s="1"/>
  <c r="G126" i="59" s="1"/>
  <c r="G121" i="59"/>
  <c r="G120" i="59" s="1"/>
  <c r="G119" i="59" s="1"/>
  <c r="G118" i="59" s="1"/>
  <c r="G116" i="59"/>
  <c r="G115" i="59" s="1"/>
  <c r="G114" i="59" s="1"/>
  <c r="G113" i="59" s="1"/>
  <c r="G110" i="59"/>
  <c r="G105" i="59"/>
  <c r="G89" i="59"/>
  <c r="G64" i="59"/>
  <c r="G62" i="59"/>
  <c r="G58" i="59"/>
  <c r="G50" i="59"/>
  <c r="G47" i="59"/>
  <c r="G44" i="59"/>
  <c r="G37" i="59"/>
  <c r="G35" i="59"/>
  <c r="G30" i="59"/>
  <c r="G18" i="59"/>
  <c r="G124" i="59" l="1"/>
  <c r="G123" i="59" s="1"/>
  <c r="G17" i="59"/>
  <c r="G16" i="59" s="1"/>
  <c r="G15" i="59" s="1"/>
  <c r="G12" i="59" s="1"/>
  <c r="G10" i="59" l="1"/>
  <c r="G147" i="59" s="1"/>
  <c r="G148" i="59" s="1"/>
</calcChain>
</file>

<file path=xl/sharedStrings.xml><?xml version="1.0" encoding="utf-8"?>
<sst xmlns="http://schemas.openxmlformats.org/spreadsheetml/2006/main" count="291" uniqueCount="151">
  <si>
    <t>住　　　　所</t>
  </si>
  <si>
    <t>商号又は名称</t>
  </si>
  <si>
    <t>代 表 者 名</t>
  </si>
  <si>
    <t>工事費内訳書</t>
  </si>
  <si>
    <t>工 事 名</t>
  </si>
  <si>
    <t>Ｒ８馬林　復旧治山　つるぎ町青野　渓間工事（企育）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</si>
  <si>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</si>
  <si>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</si>
  <si>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</si>
  <si>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</si>
  <si>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</si>
  <si>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</si>
  <si>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工事原価
_x000D_</t>
  </si>
  <si>
    <t>式</t>
  </si>
  <si>
    <t>直接工事費
_x000D_</t>
  </si>
  <si>
    <t>直接工事費(諸経費対象)
_x000D_</t>
  </si>
  <si>
    <t>谷止工
_x000D_</t>
  </si>
  <si>
    <t>コンクリート谷止工
_x000D_</t>
  </si>
  <si>
    <t>m3</t>
  </si>
  <si>
    <t>㎡</t>
  </si>
  <si>
    <t>角材式残存型枠工
_x000D_</t>
  </si>
  <si>
    <t>ｍ</t>
  </si>
  <si>
    <t>本</t>
  </si>
  <si>
    <t>昇降ステップ
_x000D_</t>
  </si>
  <si>
    <t>個</t>
  </si>
  <si>
    <t>ネームプレート（ｱﾙﾐﾆｳﾑ軽合金鋳造製）
_x000D_A型(横40cm×縦30cm×1cm)　堤名板用</t>
  </si>
  <si>
    <t>枚</t>
  </si>
  <si>
    <t>間詰工
_x000D_</t>
  </si>
  <si>
    <t>植生マット工
_x000D_アンカーピン　L＝300mm</t>
  </si>
  <si>
    <t>スリット設置工
_x000D_</t>
  </si>
  <si>
    <t>スリット設置
_x000D_1基当たり</t>
  </si>
  <si>
    <t>基</t>
  </si>
  <si>
    <t>土工
_x000D_</t>
  </si>
  <si>
    <t>仮設工（廻排水）
_x000D_</t>
  </si>
  <si>
    <t>土のう締切工
_x000D_現地採取</t>
  </si>
  <si>
    <t>廻排水管仮設・撤去
_x000D_高密度ポリエチレン管（波状管）シングル構造Φ200</t>
  </si>
  <si>
    <t>搬入路土運搬
_x000D_</t>
  </si>
  <si>
    <t>仮設工（進入路）
_x000D_</t>
  </si>
  <si>
    <t>廻排水管仮設・撤去
_x000D_高密度ポリエチレン管（波状管）シングル構造Φ600</t>
  </si>
  <si>
    <t>敷鉄板
_x000D_縦1.5m×横3.0m×厚2cm</t>
  </si>
  <si>
    <t>袋</t>
  </si>
  <si>
    <t>残土処理費
_x000D_</t>
  </si>
  <si>
    <t>処分費
_x000D_土砂</t>
  </si>
  <si>
    <t>廃プラスチック処分費
_x000D_</t>
  </si>
  <si>
    <t>処分費
_x000D_廃プラスチック</t>
  </si>
  <si>
    <t>支障木処理
_x000D_スギ</t>
  </si>
  <si>
    <t>スギ　伐採費
_x000D_胸高直径　10cm</t>
  </si>
  <si>
    <t>スギ　伐採費
_x000D_胸高直径　12cm</t>
  </si>
  <si>
    <t>スギ　伐採費
_x000D_胸高直径　14cm</t>
  </si>
  <si>
    <t>スギ　伐採費
_x000D_胸高直径　16cm</t>
  </si>
  <si>
    <t>スギ　伐採費
_x000D_胸高直径　18cm</t>
  </si>
  <si>
    <t>スギ　伐採費
_x000D_胸高直径　20cm</t>
  </si>
  <si>
    <t>スギ　伐採費
_x000D_胸高直径　22cm</t>
  </si>
  <si>
    <t>スギ　伐採費
_x000D_胸高直径　24cm</t>
  </si>
  <si>
    <t>スギ　伐採費
_x000D_胸高直径　26cm</t>
  </si>
  <si>
    <t>スギ　伐採費
_x000D_胸高直径　28cm</t>
  </si>
  <si>
    <t>スギ　伐採費
_x000D_胸高直径　30cm</t>
  </si>
  <si>
    <t>スギ　伐採費
_x000D_胸高直径　32cm</t>
  </si>
  <si>
    <t>スギ　伐採費
_x000D_胸高直径　34cm</t>
  </si>
  <si>
    <t>スギ　伐採費
_x000D_胸高直径　36cm</t>
  </si>
  <si>
    <t>スギ　伐採費
_x000D_胸高直径　38cm</t>
  </si>
  <si>
    <t>スギ　伐採費
_x000D_胸高直径　40cm</t>
  </si>
  <si>
    <t>スギ　伐採費
_x000D_胸高直径　42cm</t>
  </si>
  <si>
    <t>スギ　伐採費
_x000D_胸高直径　44cm</t>
  </si>
  <si>
    <t>スギ　伐採費
_x000D_胸高直径　46cm</t>
  </si>
  <si>
    <t>スギ　伐採費
_x000D_胸高直径　48cm</t>
  </si>
  <si>
    <t>スギ　伐採費
_x000D_胸高直径　50cm</t>
  </si>
  <si>
    <t>スギ　伐採費
_x000D_胸高直径　52cm</t>
  </si>
  <si>
    <t>スギ　伐採費
_x000D_胸高直径　54cm</t>
  </si>
  <si>
    <t>スギ　伐採費
_x000D_胸高直径　58cm</t>
  </si>
  <si>
    <t>支障木処理
_x000D_ヒノキ</t>
  </si>
  <si>
    <t>ヒノキ　伐採費
_x000D_胸高直径　10cm</t>
  </si>
  <si>
    <t>ヒノキ　伐採費
_x000D_胸高直径　12cm</t>
  </si>
  <si>
    <t>ヒノキ　伐採費
_x000D_胸高直径　16cm</t>
  </si>
  <si>
    <t>ヒノキ　伐採費
_x000D_胸高直径　18cm</t>
  </si>
  <si>
    <t>ヒノキ　伐採費
_x000D_胸高直径　20cm</t>
  </si>
  <si>
    <t>ヒノキ　伐採費
_x000D_胸高直径　22cm</t>
  </si>
  <si>
    <t>ヒノキ　伐採費
_x000D_胸高直径　24cm</t>
  </si>
  <si>
    <t>ヒノキ　伐採費
_x000D_胸高直径　26cm</t>
  </si>
  <si>
    <t>ヒノキ　伐採費
_x000D_胸高直径　28cm</t>
  </si>
  <si>
    <t>ヒノキ　伐採費
_x000D_胸高直径　30cm</t>
  </si>
  <si>
    <t>ヒノキ　伐採費
_x000D_胸高直径　32cm</t>
  </si>
  <si>
    <t>ヒノキ　伐採費
_x000D_胸高直径　34cm</t>
  </si>
  <si>
    <t>ヒノキ　伐採費
_x000D_胸高直径　36cm</t>
  </si>
  <si>
    <t>ヒノキ　伐採費
_x000D_胸高直径　40cm</t>
  </si>
  <si>
    <t>ヒノキ　伐採費
_x000D_胸高直径　44cm</t>
  </si>
  <si>
    <t>支障木処理
_x000D_雑木</t>
  </si>
  <si>
    <t>雑木　伐採費
_x000D_胸高直径　12cm</t>
  </si>
  <si>
    <t>雑木　伐採費
_x000D_胸高直径　14cm</t>
  </si>
  <si>
    <t>雑木　伐採費
_x000D_胸高直径　16cm</t>
  </si>
  <si>
    <t>雑木　伐採費
_x000D_胸高直径　20cm</t>
  </si>
  <si>
    <t>支障木処理
_x000D_</t>
  </si>
  <si>
    <t>処分費
_x000D_根株</t>
  </si>
  <si>
    <t>ton</t>
  </si>
  <si>
    <t>直接工事費(諸経費対象外)
_x000D_</t>
  </si>
  <si>
    <t>廃プラスチック運搬
_x000D_</t>
  </si>
  <si>
    <t>運搬費
_x000D_小型車　L＝20km以内</t>
  </si>
  <si>
    <t>台</t>
  </si>
  <si>
    <t>直接工事費(一般管理費のみ対象)
_x000D_</t>
  </si>
  <si>
    <t>スリット材料費
_x000D_H＝3.0ｍ</t>
  </si>
  <si>
    <t>スリット材料費
_x000D_H=3.0m</t>
  </si>
  <si>
    <t>セット</t>
  </si>
  <si>
    <t>間接工事費
_x000D_</t>
  </si>
  <si>
    <t>共通仮設費
_x000D_</t>
  </si>
  <si>
    <t>共通仮設費（率計上）
_x000D_</t>
  </si>
  <si>
    <t>運搬費
_x000D_</t>
  </si>
  <si>
    <t>安全費
_x000D_</t>
  </si>
  <si>
    <t>雨量計設置
_x000D_</t>
  </si>
  <si>
    <t>雨量計観測
_x000D_</t>
  </si>
  <si>
    <t>現場管理費
_x000D_</t>
  </si>
  <si>
    <t>現場管理費（率計上）
_x000D_</t>
  </si>
  <si>
    <t>一般管理費等
_x000D_</t>
  </si>
  <si>
    <t>一括計上価格
_x000D_</t>
  </si>
  <si>
    <t>土壌試験
_x000D_</t>
  </si>
  <si>
    <t>土壌分析試験費
_x000D_条例第58条,規則第35条(諸経費含,29項目,銅含む)</t>
  </si>
  <si>
    <t>工事価格
_x000D_</t>
  </si>
  <si>
    <t>入札書記載金額(税抜き)</t>
  </si>
  <si>
    <t>－</t>
  </si>
  <si>
    <t>コンクリート工（本堤）
BB18-8-40 W/C≦60%　</t>
    <phoneticPr fontId="7"/>
  </si>
  <si>
    <t>型枠工（治山ダム工）
一般型枠</t>
    <rPh sb="12" eb="16">
      <t>イッパンカタワク</t>
    </rPh>
    <phoneticPr fontId="7"/>
  </si>
  <si>
    <t>コンクリート工（埋め戻し）
BB18-8-40 W/C≦60%</t>
    <phoneticPr fontId="7"/>
  </si>
  <si>
    <t xml:space="preserve">キャットウォーク
</t>
    <phoneticPr fontId="7"/>
  </si>
  <si>
    <t>水平打継目鉄筋
D22</t>
    <phoneticPr fontId="7"/>
  </si>
  <si>
    <t>目地板
瀝青繊維質目地板 t=10mm</t>
    <phoneticPr fontId="7"/>
  </si>
  <si>
    <t>型枠（目地板）
一般型枠</t>
    <phoneticPr fontId="7"/>
  </si>
  <si>
    <t>止水板
塩化ビニル樹脂製</t>
    <phoneticPr fontId="7"/>
  </si>
  <si>
    <t>コンクリート工（間詰）
BB18-8-40 W/C≦60%</t>
    <phoneticPr fontId="7"/>
  </si>
  <si>
    <t>型枠工
一般型枠</t>
    <rPh sb="2" eb="3">
      <t>コウ</t>
    </rPh>
    <phoneticPr fontId="7"/>
  </si>
  <si>
    <t xml:space="preserve">輸送費(仮設材)
</t>
    <phoneticPr fontId="7"/>
  </si>
  <si>
    <t>ダンプトラック運搬（根株、チップ）
4t車　L＝11.9ｋｍ</t>
    <rPh sb="21" eb="22">
      <t>シャ</t>
    </rPh>
    <phoneticPr fontId="7"/>
  </si>
  <si>
    <t>ダンプトラック運搬
4ｔ車　L=5.8km</t>
    <phoneticPr fontId="7"/>
  </si>
  <si>
    <t>機械掘削(ルーズ)
礫質土</t>
    <rPh sb="0" eb="2">
      <t>キカイ</t>
    </rPh>
    <rPh sb="2" eb="4">
      <t>クッサク</t>
    </rPh>
    <rPh sb="11" eb="14">
      <t>レキシツド</t>
    </rPh>
    <phoneticPr fontId="7"/>
  </si>
  <si>
    <t>大型土のう工
撤去</t>
    <phoneticPr fontId="7"/>
  </si>
  <si>
    <t>大型土のう工
製作・設置</t>
    <phoneticPr fontId="7"/>
  </si>
  <si>
    <t>機械盛土
礫質土</t>
    <rPh sb="6" eb="9">
      <t>レキシツド</t>
    </rPh>
    <phoneticPr fontId="7"/>
  </si>
  <si>
    <t>敷鉄板設置・撤去工
撤去</t>
    <phoneticPr fontId="7"/>
  </si>
  <si>
    <t>敷鉄板設置・撤去工
設置</t>
    <phoneticPr fontId="7"/>
  </si>
  <si>
    <t xml:space="preserve">積込み
礫質土
</t>
    <rPh sb="0" eb="1">
      <t>ツ</t>
    </rPh>
    <rPh sb="1" eb="2">
      <t>コ</t>
    </rPh>
    <rPh sb="4" eb="7">
      <t>レキシツド</t>
    </rPh>
    <phoneticPr fontId="7"/>
  </si>
  <si>
    <t>ダンプトラック運搬
4ｔ車土　L=0.1km</t>
    <phoneticPr fontId="7"/>
  </si>
  <si>
    <t xml:space="preserve">岩盤清掃
</t>
    <phoneticPr fontId="7"/>
  </si>
  <si>
    <t>土砂掘削面整形
礫質土</t>
    <phoneticPr fontId="7"/>
  </si>
  <si>
    <t>機械掘削
礫質土</t>
    <rPh sb="0" eb="2">
      <t>キカイ</t>
    </rPh>
    <rPh sb="6" eb="9">
      <t>レキシツド</t>
    </rPh>
    <phoneticPr fontId="7"/>
  </si>
  <si>
    <t>機械掘削(ルーズ)
礫質土</t>
    <rPh sb="0" eb="2">
      <t>キカイ</t>
    </rPh>
    <rPh sb="10" eb="13">
      <t>レキシツド</t>
    </rPh>
    <phoneticPr fontId="7"/>
  </si>
  <si>
    <t>機械掘削
軟岩(Ⅰ)B</t>
    <rPh sb="0" eb="2">
      <t>キカイ</t>
    </rPh>
    <phoneticPr fontId="7"/>
  </si>
  <si>
    <t>機械掘削(ルーズ)
礫質土</t>
    <rPh sb="0" eb="2">
      <t>キカイ</t>
    </rPh>
    <rPh sb="11" eb="14">
      <t>レキシツド</t>
    </rPh>
    <phoneticPr fontId="7"/>
  </si>
  <si>
    <t>裏石積工（間詰）
割栗石5-15cm</t>
    <phoneticPr fontId="7"/>
  </si>
  <si>
    <t>（うち安全衛生経費）</t>
    <phoneticPr fontId="8"/>
  </si>
  <si>
    <t>（うち材料費）</t>
    <rPh sb="3" eb="6">
      <t>ザイリョウヒ</t>
    </rPh>
    <phoneticPr fontId="8"/>
  </si>
  <si>
    <t>（うち労務費）</t>
    <rPh sb="3" eb="6">
      <t>ロウムヒ</t>
    </rPh>
    <phoneticPr fontId="8"/>
  </si>
  <si>
    <t>（うち法定福利費の事業主負担額）</t>
    <rPh sb="3" eb="8">
      <t>ホウテイフクリヒ</t>
    </rPh>
    <rPh sb="9" eb="11">
      <t>ジギョウ</t>
    </rPh>
    <rPh sb="11" eb="12">
      <t>シュ</t>
    </rPh>
    <rPh sb="12" eb="14">
      <t>フタン</t>
    </rPh>
    <rPh sb="14" eb="15">
      <t>ガク</t>
    </rPh>
    <phoneticPr fontId="8"/>
  </si>
  <si>
    <t>（うち建退共制度の掛金）</t>
    <rPh sb="3" eb="6">
      <t>ケンタイキョウ</t>
    </rPh>
    <rPh sb="6" eb="8">
      <t>セイド</t>
    </rPh>
    <rPh sb="9" eb="11">
      <t>カケキン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</si>
</sst>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gge&quot;年&quot;m&quot;月&quot;d&quot;日&quot;;@"/>
    <numFmt numFmtId="177" formatCode="#,###,###,###,##0_ "/>
    <numFmt numFmtId="178" formatCode="#,###,###,##0"/>
  </numFmts>
  <fonts count="11" x14ac:knownFonts="1"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4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9"/>
      <color rgb="FFFF0000"/>
      <name val="ＭＳ 明朝"/>
      <family val="1"/>
      <charset val="128"/>
    </font>
    <font>
      <sz val="11"/>
      <color rgb="FFFF0000"/>
      <name val="ＭＳ Ｐゴシック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</patternFill>
    </fill>
    <fill>
      <patternFill patternType="solid">
        <fgColor indexed="43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8"/>
      </right>
      <top style="hair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/>
      <right/>
      <top style="hair">
        <color indexed="64"/>
      </top>
      <bottom style="hair">
        <color rgb="FF000000"/>
      </bottom>
      <diagonal/>
    </border>
    <border>
      <left/>
      <right style="hair">
        <color indexed="64"/>
      </right>
      <top style="hair">
        <color indexed="64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indexed="64"/>
      </bottom>
      <diagonal/>
    </border>
    <border>
      <left/>
      <right style="hair">
        <color indexed="64"/>
      </right>
      <top style="hair">
        <color rgb="FF000000"/>
      </top>
      <bottom style="hair">
        <color indexed="64"/>
      </bottom>
      <diagonal/>
    </border>
  </borders>
  <cellStyleXfs count="6">
    <xf numFmtId="0" fontId="0" fillId="0" borderId="0"/>
    <xf numFmtId="0" fontId="4" fillId="0" borderId="0"/>
    <xf numFmtId="0" fontId="2" fillId="0" borderId="0">
      <alignment vertical="center"/>
    </xf>
    <xf numFmtId="0" fontId="5" fillId="0" borderId="0"/>
    <xf numFmtId="0" fontId="6" fillId="0" borderId="0"/>
    <xf numFmtId="0" fontId="6" fillId="0" borderId="0">
      <alignment vertical="center"/>
    </xf>
  </cellStyleXfs>
  <cellXfs count="46">
    <xf numFmtId="0" fontId="0" fillId="0" borderId="0" xfId="0"/>
    <xf numFmtId="0" fontId="1" fillId="0" borderId="0" xfId="1" applyFont="1"/>
    <xf numFmtId="176" fontId="1" fillId="0" borderId="0" xfId="1" applyNumberFormat="1" applyFont="1" applyAlignment="1">
      <alignment horizontal="right" vertical="center"/>
    </xf>
    <xf numFmtId="49" fontId="1" fillId="0" borderId="0" xfId="1" applyNumberFormat="1" applyFont="1" applyAlignment="1">
      <alignment horizontal="left" vertical="center"/>
    </xf>
    <xf numFmtId="49" fontId="1" fillId="0" borderId="0" xfId="1" applyNumberFormat="1" applyFont="1" applyAlignment="1">
      <alignment horizontal="distributed" vertical="center"/>
    </xf>
    <xf numFmtId="0" fontId="2" fillId="0" borderId="0" xfId="2">
      <alignment vertical="center"/>
    </xf>
    <xf numFmtId="49" fontId="1" fillId="0" borderId="4" xfId="1" applyNumberFormat="1" applyFont="1" applyBorder="1" applyAlignment="1">
      <alignment horizontal="center" vertical="center"/>
    </xf>
    <xf numFmtId="49" fontId="1" fillId="0" borderId="5" xfId="1" applyNumberFormat="1" applyFont="1" applyBorder="1" applyAlignment="1">
      <alignment horizontal="center" vertical="center"/>
    </xf>
    <xf numFmtId="49" fontId="1" fillId="0" borderId="0" xfId="1" applyNumberFormat="1" applyFont="1" applyAlignment="1">
      <alignment horizontal="center" vertical="center"/>
    </xf>
    <xf numFmtId="49" fontId="1" fillId="0" borderId="9" xfId="1" applyNumberFormat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177" fontId="1" fillId="0" borderId="10" xfId="1" applyNumberFormat="1" applyFont="1" applyBorder="1" applyAlignment="1">
      <alignment horizontal="right"/>
    </xf>
    <xf numFmtId="177" fontId="1" fillId="0" borderId="0" xfId="1" applyNumberFormat="1" applyFont="1" applyAlignment="1">
      <alignment horizontal="center"/>
    </xf>
    <xf numFmtId="49" fontId="1" fillId="0" borderId="11" xfId="1" applyNumberFormat="1" applyFont="1" applyBorder="1" applyAlignment="1">
      <alignment vertical="top" wrapText="1"/>
    </xf>
    <xf numFmtId="49" fontId="1" fillId="0" borderId="12" xfId="1" applyNumberFormat="1" applyFont="1" applyBorder="1" applyAlignment="1">
      <alignment vertical="top" wrapText="1"/>
    </xf>
    <xf numFmtId="49" fontId="1" fillId="0" borderId="13" xfId="1" applyNumberFormat="1" applyFont="1" applyBorder="1" applyAlignment="1">
      <alignment vertical="top" wrapText="1"/>
    </xf>
    <xf numFmtId="177" fontId="1" fillId="3" borderId="10" xfId="1" applyNumberFormat="1" applyFont="1" applyFill="1" applyBorder="1" applyAlignment="1" applyProtection="1">
      <alignment horizontal="right"/>
      <protection locked="0"/>
    </xf>
    <xf numFmtId="49" fontId="1" fillId="0" borderId="17" xfId="3" applyNumberFormat="1" applyFont="1" applyBorder="1" applyAlignment="1">
      <alignment horizontal="center"/>
    </xf>
    <xf numFmtId="178" fontId="1" fillId="0" borderId="17" xfId="3" applyNumberFormat="1" applyFont="1" applyBorder="1" applyAlignment="1">
      <alignment horizontal="center"/>
    </xf>
    <xf numFmtId="177" fontId="1" fillId="0" borderId="18" xfId="1" applyNumberFormat="1" applyFont="1" applyBorder="1" applyAlignment="1">
      <alignment horizontal="right"/>
    </xf>
    <xf numFmtId="49" fontId="1" fillId="0" borderId="6" xfId="1" applyNumberFormat="1" applyFont="1" applyBorder="1" applyAlignment="1">
      <alignment vertical="top" wrapText="1"/>
    </xf>
    <xf numFmtId="49" fontId="1" fillId="0" borderId="9" xfId="0" applyNumberFormat="1" applyFont="1" applyBorder="1" applyAlignment="1">
      <alignment horizontal="center"/>
    </xf>
    <xf numFmtId="178" fontId="1" fillId="0" borderId="9" xfId="0" applyNumberFormat="1" applyFont="1" applyBorder="1" applyAlignment="1">
      <alignment horizontal="center"/>
    </xf>
    <xf numFmtId="177" fontId="9" fillId="4" borderId="21" xfId="0" applyNumberFormat="1" applyFont="1" applyFill="1" applyBorder="1" applyAlignment="1" applyProtection="1">
      <alignment horizontal="right"/>
      <protection locked="0"/>
    </xf>
    <xf numFmtId="0" fontId="10" fillId="0" borderId="0" xfId="0" applyFont="1" applyAlignment="1">
      <alignment vertical="center"/>
    </xf>
    <xf numFmtId="178" fontId="9" fillId="0" borderId="0" xfId="0" applyNumberFormat="1" applyFont="1" applyAlignment="1">
      <alignment horizontal="center"/>
    </xf>
    <xf numFmtId="177" fontId="9" fillId="0" borderId="0" xfId="1" applyNumberFormat="1" applyFont="1" applyAlignment="1">
      <alignment horizontal="center"/>
    </xf>
    <xf numFmtId="49" fontId="1" fillId="0" borderId="6" xfId="1" applyNumberFormat="1" applyFont="1" applyBorder="1" applyAlignment="1">
      <alignment vertical="top" wrapText="1"/>
    </xf>
    <xf numFmtId="49" fontId="1" fillId="0" borderId="7" xfId="1" applyNumberFormat="1" applyFont="1" applyBorder="1" applyAlignment="1">
      <alignment vertical="top" wrapText="1"/>
    </xf>
    <xf numFmtId="49" fontId="1" fillId="0" borderId="8" xfId="1" applyNumberFormat="1" applyFont="1" applyBorder="1" applyAlignment="1">
      <alignment vertical="top" wrapText="1"/>
    </xf>
    <xf numFmtId="49" fontId="1" fillId="0" borderId="24" xfId="0" applyNumberFormat="1" applyFont="1" applyBorder="1" applyAlignment="1">
      <alignment horizontal="left" vertical="top" wrapText="1"/>
    </xf>
    <xf numFmtId="49" fontId="1" fillId="0" borderId="25" xfId="0" applyNumberFormat="1" applyFont="1" applyBorder="1" applyAlignment="1">
      <alignment horizontal="left" vertical="top" wrapText="1"/>
    </xf>
    <xf numFmtId="49" fontId="1" fillId="0" borderId="0" xfId="1" applyNumberFormat="1" applyFont="1" applyAlignment="1">
      <alignment horizontal="left" vertical="center"/>
    </xf>
    <xf numFmtId="49" fontId="1" fillId="0" borderId="1" xfId="1" applyNumberFormat="1" applyFont="1" applyBorder="1" applyAlignment="1">
      <alignment horizontal="center" vertical="center"/>
    </xf>
    <xf numFmtId="49" fontId="1" fillId="0" borderId="2" xfId="1" applyNumberFormat="1" applyFont="1" applyBorder="1" applyAlignment="1">
      <alignment horizontal="center" vertical="center"/>
    </xf>
    <xf numFmtId="49" fontId="1" fillId="0" borderId="3" xfId="1" applyNumberFormat="1" applyFont="1" applyBorder="1" applyAlignment="1">
      <alignment horizontal="center" vertical="center"/>
    </xf>
    <xf numFmtId="49" fontId="1" fillId="2" borderId="0" xfId="1" applyNumberFormat="1" applyFont="1" applyFill="1" applyAlignment="1" applyProtection="1">
      <alignment horizontal="left" vertical="center"/>
      <protection locked="0"/>
    </xf>
    <xf numFmtId="49" fontId="3" fillId="0" borderId="0" xfId="1" applyNumberFormat="1" applyFont="1" applyAlignment="1">
      <alignment horizontal="center" vertical="top"/>
    </xf>
    <xf numFmtId="49" fontId="1" fillId="0" borderId="19" xfId="0" applyNumberFormat="1" applyFont="1" applyBorder="1" applyAlignment="1">
      <alignment horizontal="left" vertical="top" wrapText="1"/>
    </xf>
    <xf numFmtId="49" fontId="1" fillId="0" borderId="20" xfId="0" applyNumberFormat="1" applyFont="1" applyBorder="1" applyAlignment="1">
      <alignment horizontal="left" vertical="top" wrapText="1"/>
    </xf>
    <xf numFmtId="49" fontId="1" fillId="0" borderId="12" xfId="0" applyNumberFormat="1" applyFont="1" applyBorder="1" applyAlignment="1">
      <alignment horizontal="left" vertical="top" wrapText="1"/>
    </xf>
    <xf numFmtId="49" fontId="1" fillId="0" borderId="22" xfId="0" applyNumberFormat="1" applyFont="1" applyBorder="1" applyAlignment="1">
      <alignment horizontal="left" vertical="top" wrapText="1"/>
    </xf>
    <xf numFmtId="49" fontId="1" fillId="0" borderId="23" xfId="0" applyNumberFormat="1" applyFont="1" applyBorder="1" applyAlignment="1">
      <alignment horizontal="left" vertical="top" wrapText="1"/>
    </xf>
    <xf numFmtId="49" fontId="1" fillId="0" borderId="14" xfId="1" applyNumberFormat="1" applyFont="1" applyBorder="1" applyAlignment="1">
      <alignment vertical="top"/>
    </xf>
    <xf numFmtId="49" fontId="1" fillId="0" borderId="15" xfId="1" applyNumberFormat="1" applyFont="1" applyBorder="1" applyAlignment="1">
      <alignment vertical="top"/>
    </xf>
    <xf numFmtId="49" fontId="1" fillId="0" borderId="16" xfId="1" applyNumberFormat="1" applyFont="1" applyBorder="1" applyAlignment="1">
      <alignment vertical="top"/>
    </xf>
  </cellXfs>
  <cellStyles count="6">
    <cellStyle name="標準" xfId="0" builtinId="0"/>
    <cellStyle name="標準 2" xfId="4" xr:uid="{00000000-0005-0000-0000-000004000000}"/>
    <cellStyle name="標準 3" xfId="5" xr:uid="{00000000-0005-0000-0000-000005000000}"/>
    <cellStyle name="標準_75雛形" xfId="2" xr:uid="{00000000-0005-0000-0000-000002000000}"/>
    <cellStyle name="標準_75雛形_1" xfId="3" xr:uid="{00000000-0005-0000-0000-000003000000}"/>
    <cellStyle name="標準_内訳書サンプル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2"/>
  <dimension ref="A1:J150"/>
  <sheetViews>
    <sheetView showGridLines="0" tabSelected="1" topLeftCell="A15" zoomScaleNormal="100" zoomScaleSheetLayoutView="100" workbookViewId="0">
      <selection activeCell="F19" sqref="F19"/>
    </sheetView>
  </sheetViews>
  <sheetFormatPr defaultColWidth="9" defaultRowHeight="13.5" x14ac:dyDescent="0.15"/>
  <cols>
    <col min="1" max="1" width="8.5" customWidth="1"/>
    <col min="2" max="3" width="6.75" customWidth="1"/>
    <col min="4" max="4" width="26" customWidth="1"/>
    <col min="5" max="5" width="12" customWidth="1"/>
    <col min="6" max="6" width="12.875" customWidth="1"/>
    <col min="7" max="7" width="19.875" customWidth="1"/>
    <col min="8" max="8" width="8.5" customWidth="1"/>
    <col min="9" max="10" width="0" hidden="1" customWidth="1"/>
  </cols>
  <sheetData>
    <row r="1" spans="1:10" ht="11.25" customHeight="1" x14ac:dyDescent="0.15">
      <c r="A1" s="1"/>
      <c r="B1" s="1"/>
      <c r="C1" s="1"/>
      <c r="D1" s="1"/>
      <c r="E1" s="1"/>
      <c r="F1" s="1"/>
      <c r="G1" s="2"/>
      <c r="H1" s="1"/>
      <c r="I1" s="1"/>
      <c r="J1" s="1"/>
    </row>
    <row r="2" spans="1:10" ht="22.5" customHeight="1" x14ac:dyDescent="0.15">
      <c r="A2" s="3"/>
      <c r="B2" s="1"/>
      <c r="C2" s="1"/>
      <c r="D2" s="1"/>
      <c r="E2" s="1"/>
      <c r="F2" s="1"/>
      <c r="G2" s="1"/>
      <c r="H2" s="1"/>
      <c r="I2" s="1"/>
      <c r="J2" s="1"/>
    </row>
    <row r="3" spans="1:10" ht="11.25" customHeight="1" x14ac:dyDescent="0.15">
      <c r="A3" s="1"/>
      <c r="B3" s="1"/>
      <c r="C3" s="1"/>
      <c r="D3" s="1"/>
      <c r="E3" s="4" t="s">
        <v>0</v>
      </c>
      <c r="F3" s="36"/>
      <c r="G3" s="36"/>
      <c r="H3" s="1"/>
      <c r="I3" s="1"/>
      <c r="J3" s="1"/>
    </row>
    <row r="4" spans="1:10" ht="11.25" customHeight="1" x14ac:dyDescent="0.15">
      <c r="A4" s="1"/>
      <c r="B4" s="1"/>
      <c r="C4" s="1"/>
      <c r="D4" s="1"/>
      <c r="E4" s="4" t="s">
        <v>1</v>
      </c>
      <c r="F4" s="36"/>
      <c r="G4" s="36"/>
      <c r="H4" s="1"/>
      <c r="I4" s="1"/>
      <c r="J4" s="1"/>
    </row>
    <row r="5" spans="1:10" ht="11.25" customHeight="1" x14ac:dyDescent="0.15">
      <c r="A5" s="1"/>
      <c r="B5" s="1"/>
      <c r="C5" s="1"/>
      <c r="D5" s="1"/>
      <c r="E5" s="4" t="s">
        <v>2</v>
      </c>
      <c r="F5" s="36"/>
      <c r="G5" s="36"/>
      <c r="H5" s="1"/>
      <c r="I5" s="1"/>
      <c r="J5" s="1"/>
    </row>
    <row r="6" spans="1:10" ht="11.25" customHeight="1" x14ac:dyDescent="0.15">
      <c r="A6" s="5"/>
      <c r="B6" s="5"/>
      <c r="C6" s="5"/>
      <c r="D6" s="5"/>
      <c r="E6" s="5"/>
      <c r="F6" s="5"/>
      <c r="G6" s="5"/>
      <c r="H6" s="5"/>
      <c r="I6" s="5"/>
      <c r="J6" s="5"/>
    </row>
    <row r="7" spans="1:10" ht="39" customHeight="1" x14ac:dyDescent="0.15">
      <c r="A7" s="37" t="s">
        <v>3</v>
      </c>
      <c r="B7" s="37"/>
      <c r="C7" s="37"/>
      <c r="D7" s="37"/>
      <c r="E7" s="37"/>
      <c r="F7" s="37"/>
      <c r="G7" s="37"/>
      <c r="H7" s="1"/>
      <c r="I7" s="1"/>
      <c r="J7" s="1"/>
    </row>
    <row r="8" spans="1:10" ht="11.25" customHeight="1" x14ac:dyDescent="0.15">
      <c r="A8" s="3" t="s">
        <v>4</v>
      </c>
      <c r="B8" s="32" t="s">
        <v>5</v>
      </c>
      <c r="C8" s="32"/>
      <c r="D8" s="32"/>
      <c r="E8" s="32"/>
      <c r="F8" s="32"/>
      <c r="G8" s="32"/>
      <c r="H8" s="1"/>
      <c r="I8" s="1"/>
      <c r="J8" s="1"/>
    </row>
    <row r="9" spans="1:10" ht="11.25" customHeight="1" x14ac:dyDescent="0.15">
      <c r="A9" s="33" t="s">
        <v>6</v>
      </c>
      <c r="B9" s="34"/>
      <c r="C9" s="34"/>
      <c r="D9" s="35"/>
      <c r="E9" s="6" t="s">
        <v>7</v>
      </c>
      <c r="F9" s="6" t="s">
        <v>8</v>
      </c>
      <c r="G9" s="7" t="s">
        <v>9</v>
      </c>
      <c r="H9" s="1"/>
      <c r="I9" s="8" t="s">
        <v>10</v>
      </c>
      <c r="J9" s="8" t="s">
        <v>11</v>
      </c>
    </row>
    <row r="10" spans="1:10" ht="42" customHeight="1" x14ac:dyDescent="0.15">
      <c r="A10" s="27" t="s">
        <v>12</v>
      </c>
      <c r="B10" s="28"/>
      <c r="C10" s="28"/>
      <c r="D10" s="29"/>
      <c r="E10" s="9" t="s">
        <v>13</v>
      </c>
      <c r="F10" s="10">
        <v>1</v>
      </c>
      <c r="G10" s="11">
        <f>+G12+G123</f>
        <v>0</v>
      </c>
      <c r="H10" s="1"/>
      <c r="I10" s="12">
        <v>1</v>
      </c>
      <c r="J10" s="12"/>
    </row>
    <row r="11" spans="1:10" ht="42" customHeight="1" x14ac:dyDescent="0.15">
      <c r="A11" s="20"/>
      <c r="B11" s="38" t="s">
        <v>146</v>
      </c>
      <c r="C11" s="38"/>
      <c r="D11" s="39"/>
      <c r="E11" s="21" t="s">
        <v>13</v>
      </c>
      <c r="F11" s="22">
        <v>1</v>
      </c>
      <c r="G11" s="23"/>
      <c r="H11" s="24"/>
      <c r="I11" s="25"/>
      <c r="J11" s="25"/>
    </row>
    <row r="12" spans="1:10" ht="42" customHeight="1" x14ac:dyDescent="0.15">
      <c r="A12" s="27" t="s">
        <v>14</v>
      </c>
      <c r="B12" s="28"/>
      <c r="C12" s="28"/>
      <c r="D12" s="29"/>
      <c r="E12" s="9" t="s">
        <v>13</v>
      </c>
      <c r="F12" s="10">
        <v>1</v>
      </c>
      <c r="G12" s="11">
        <f>+G15+G113+G118</f>
        <v>0</v>
      </c>
      <c r="H12" s="1"/>
      <c r="I12" s="12">
        <v>2</v>
      </c>
      <c r="J12" s="12">
        <v>20</v>
      </c>
    </row>
    <row r="13" spans="1:10" ht="42" customHeight="1" x14ac:dyDescent="0.15">
      <c r="A13" s="20"/>
      <c r="B13" s="40" t="s">
        <v>147</v>
      </c>
      <c r="C13" s="40"/>
      <c r="D13" s="40"/>
      <c r="E13" s="21" t="s">
        <v>13</v>
      </c>
      <c r="F13" s="22">
        <v>1</v>
      </c>
      <c r="G13" s="23"/>
      <c r="H13" s="24"/>
      <c r="I13" s="26"/>
      <c r="J13" s="26"/>
    </row>
    <row r="14" spans="1:10" ht="42" customHeight="1" x14ac:dyDescent="0.15">
      <c r="A14" s="20"/>
      <c r="B14" s="40" t="s">
        <v>148</v>
      </c>
      <c r="C14" s="40"/>
      <c r="D14" s="40"/>
      <c r="E14" s="21" t="s">
        <v>13</v>
      </c>
      <c r="F14" s="22">
        <v>1</v>
      </c>
      <c r="G14" s="23"/>
      <c r="H14" s="24"/>
      <c r="I14" s="26"/>
      <c r="J14" s="26"/>
    </row>
    <row r="15" spans="1:10" ht="42" customHeight="1" x14ac:dyDescent="0.15">
      <c r="A15" s="27" t="s">
        <v>15</v>
      </c>
      <c r="B15" s="28"/>
      <c r="C15" s="28"/>
      <c r="D15" s="29"/>
      <c r="E15" s="9" t="s">
        <v>13</v>
      </c>
      <c r="F15" s="10">
        <v>1</v>
      </c>
      <c r="G15" s="11">
        <f>+G16</f>
        <v>0</v>
      </c>
      <c r="H15" s="1"/>
      <c r="I15" s="12">
        <v>3</v>
      </c>
      <c r="J15" s="12">
        <v>1</v>
      </c>
    </row>
    <row r="16" spans="1:10" ht="42" customHeight="1" x14ac:dyDescent="0.15">
      <c r="A16" s="13"/>
      <c r="B16" s="28" t="s">
        <v>16</v>
      </c>
      <c r="C16" s="28"/>
      <c r="D16" s="29"/>
      <c r="E16" s="9" t="s">
        <v>13</v>
      </c>
      <c r="F16" s="10">
        <v>1</v>
      </c>
      <c r="G16" s="11">
        <f>+G17</f>
        <v>0</v>
      </c>
      <c r="H16" s="1"/>
      <c r="I16" s="12">
        <v>4</v>
      </c>
      <c r="J16" s="12">
        <v>2</v>
      </c>
    </row>
    <row r="17" spans="1:10" ht="42" customHeight="1" x14ac:dyDescent="0.15">
      <c r="A17" s="13"/>
      <c r="B17" s="14"/>
      <c r="C17" s="28" t="s">
        <v>16</v>
      </c>
      <c r="D17" s="29"/>
      <c r="E17" s="9" t="s">
        <v>13</v>
      </c>
      <c r="F17" s="10">
        <v>1</v>
      </c>
      <c r="G17" s="11">
        <f>+G18+G30+G35+G37+G44+G47+G50+G58+G62+G64+G89+G105+G110</f>
        <v>0</v>
      </c>
      <c r="H17" s="1"/>
      <c r="I17" s="12">
        <v>5</v>
      </c>
      <c r="J17" s="12">
        <v>3</v>
      </c>
    </row>
    <row r="18" spans="1:10" ht="42" customHeight="1" x14ac:dyDescent="0.15">
      <c r="A18" s="13"/>
      <c r="B18" s="14"/>
      <c r="C18" s="14"/>
      <c r="D18" s="15" t="s">
        <v>17</v>
      </c>
      <c r="E18" s="9" t="s">
        <v>13</v>
      </c>
      <c r="F18" s="10">
        <v>1</v>
      </c>
      <c r="G18" s="11">
        <f>+G19+G20+G21+G22+G23+G24+G25+G26+G27+G28+G29</f>
        <v>0</v>
      </c>
      <c r="H18" s="1"/>
      <c r="I18" s="12">
        <v>6</v>
      </c>
      <c r="J18" s="12">
        <v>4</v>
      </c>
    </row>
    <row r="19" spans="1:10" ht="42" customHeight="1" x14ac:dyDescent="0.15">
      <c r="A19" s="13"/>
      <c r="B19" s="14"/>
      <c r="C19" s="14"/>
      <c r="D19" s="15" t="s">
        <v>118</v>
      </c>
      <c r="E19" s="9" t="s">
        <v>18</v>
      </c>
      <c r="F19" s="10">
        <v>133.30000000000001</v>
      </c>
      <c r="G19" s="16"/>
      <c r="H19" s="1"/>
      <c r="I19" s="12">
        <v>7</v>
      </c>
      <c r="J19" s="12">
        <v>4</v>
      </c>
    </row>
    <row r="20" spans="1:10" ht="42" customHeight="1" x14ac:dyDescent="0.15">
      <c r="A20" s="13"/>
      <c r="B20" s="14"/>
      <c r="C20" s="14"/>
      <c r="D20" s="15" t="s">
        <v>119</v>
      </c>
      <c r="E20" s="9" t="s">
        <v>19</v>
      </c>
      <c r="F20" s="10">
        <v>152.4</v>
      </c>
      <c r="G20" s="16"/>
      <c r="H20" s="1"/>
      <c r="I20" s="12">
        <v>8</v>
      </c>
      <c r="J20" s="12">
        <v>4</v>
      </c>
    </row>
    <row r="21" spans="1:10" ht="42" customHeight="1" x14ac:dyDescent="0.15">
      <c r="A21" s="13"/>
      <c r="B21" s="14"/>
      <c r="C21" s="14"/>
      <c r="D21" s="15" t="s">
        <v>20</v>
      </c>
      <c r="E21" s="9" t="s">
        <v>19</v>
      </c>
      <c r="F21" s="10">
        <v>10.4</v>
      </c>
      <c r="G21" s="16"/>
      <c r="H21" s="1"/>
      <c r="I21" s="12">
        <v>9</v>
      </c>
      <c r="J21" s="12">
        <v>4</v>
      </c>
    </row>
    <row r="22" spans="1:10" ht="42" customHeight="1" x14ac:dyDescent="0.15">
      <c r="A22" s="13"/>
      <c r="B22" s="14"/>
      <c r="C22" s="14"/>
      <c r="D22" s="15" t="s">
        <v>120</v>
      </c>
      <c r="E22" s="9" t="s">
        <v>18</v>
      </c>
      <c r="F22" s="10">
        <v>3.3</v>
      </c>
      <c r="G22" s="16"/>
      <c r="H22" s="1"/>
      <c r="I22" s="12">
        <v>10</v>
      </c>
      <c r="J22" s="12">
        <v>4</v>
      </c>
    </row>
    <row r="23" spans="1:10" ht="42" customHeight="1" x14ac:dyDescent="0.15">
      <c r="A23" s="13"/>
      <c r="B23" s="14"/>
      <c r="C23" s="14"/>
      <c r="D23" s="15" t="s">
        <v>121</v>
      </c>
      <c r="E23" s="9" t="s">
        <v>21</v>
      </c>
      <c r="F23" s="10">
        <v>81.3</v>
      </c>
      <c r="G23" s="16"/>
      <c r="H23" s="1"/>
      <c r="I23" s="12">
        <v>11</v>
      </c>
      <c r="J23" s="12">
        <v>4</v>
      </c>
    </row>
    <row r="24" spans="1:10" ht="42" customHeight="1" x14ac:dyDescent="0.15">
      <c r="A24" s="13"/>
      <c r="B24" s="14"/>
      <c r="C24" s="14"/>
      <c r="D24" s="15" t="s">
        <v>122</v>
      </c>
      <c r="E24" s="9" t="s">
        <v>22</v>
      </c>
      <c r="F24" s="10">
        <v>94</v>
      </c>
      <c r="G24" s="16"/>
      <c r="H24" s="1"/>
      <c r="I24" s="12">
        <v>12</v>
      </c>
      <c r="J24" s="12">
        <v>4</v>
      </c>
    </row>
    <row r="25" spans="1:10" ht="42" customHeight="1" x14ac:dyDescent="0.15">
      <c r="A25" s="13"/>
      <c r="B25" s="14"/>
      <c r="C25" s="14"/>
      <c r="D25" s="15" t="s">
        <v>123</v>
      </c>
      <c r="E25" s="9" t="s">
        <v>19</v>
      </c>
      <c r="F25" s="10">
        <v>10.8</v>
      </c>
      <c r="G25" s="16"/>
      <c r="H25" s="1"/>
      <c r="I25" s="12">
        <v>13</v>
      </c>
      <c r="J25" s="12">
        <v>4</v>
      </c>
    </row>
    <row r="26" spans="1:10" ht="42" customHeight="1" x14ac:dyDescent="0.15">
      <c r="A26" s="13"/>
      <c r="B26" s="14"/>
      <c r="C26" s="14"/>
      <c r="D26" s="15" t="s">
        <v>124</v>
      </c>
      <c r="E26" s="9" t="s">
        <v>19</v>
      </c>
      <c r="F26" s="10">
        <v>10.8</v>
      </c>
      <c r="G26" s="16"/>
      <c r="H26" s="1"/>
      <c r="I26" s="12">
        <v>14</v>
      </c>
      <c r="J26" s="12">
        <v>4</v>
      </c>
    </row>
    <row r="27" spans="1:10" ht="42" customHeight="1" x14ac:dyDescent="0.15">
      <c r="A27" s="13"/>
      <c r="B27" s="14"/>
      <c r="C27" s="14"/>
      <c r="D27" s="15" t="s">
        <v>125</v>
      </c>
      <c r="E27" s="9" t="s">
        <v>21</v>
      </c>
      <c r="F27" s="10">
        <v>4</v>
      </c>
      <c r="G27" s="16"/>
      <c r="H27" s="1"/>
      <c r="I27" s="12">
        <v>15</v>
      </c>
      <c r="J27" s="12">
        <v>4</v>
      </c>
    </row>
    <row r="28" spans="1:10" ht="42" customHeight="1" x14ac:dyDescent="0.15">
      <c r="A28" s="13"/>
      <c r="B28" s="14"/>
      <c r="C28" s="14"/>
      <c r="D28" s="15" t="s">
        <v>23</v>
      </c>
      <c r="E28" s="9" t="s">
        <v>24</v>
      </c>
      <c r="F28" s="10">
        <v>52</v>
      </c>
      <c r="G28" s="16"/>
      <c r="H28" s="1"/>
      <c r="I28" s="12">
        <v>16</v>
      </c>
      <c r="J28" s="12">
        <v>4</v>
      </c>
    </row>
    <row r="29" spans="1:10" ht="70.5" customHeight="1" x14ac:dyDescent="0.15">
      <c r="A29" s="13"/>
      <c r="B29" s="14"/>
      <c r="C29" s="14"/>
      <c r="D29" s="15" t="s">
        <v>25</v>
      </c>
      <c r="E29" s="9" t="s">
        <v>26</v>
      </c>
      <c r="F29" s="10">
        <v>1</v>
      </c>
      <c r="G29" s="16"/>
      <c r="H29" s="1"/>
      <c r="I29" s="12">
        <v>17</v>
      </c>
      <c r="J29" s="12">
        <v>4</v>
      </c>
    </row>
    <row r="30" spans="1:10" ht="42" customHeight="1" x14ac:dyDescent="0.15">
      <c r="A30" s="13"/>
      <c r="B30" s="14"/>
      <c r="C30" s="14"/>
      <c r="D30" s="15" t="s">
        <v>27</v>
      </c>
      <c r="E30" s="9" t="s">
        <v>13</v>
      </c>
      <c r="F30" s="10">
        <v>1</v>
      </c>
      <c r="G30" s="11">
        <f>+G31+G32+G33+G34</f>
        <v>0</v>
      </c>
      <c r="H30" s="1"/>
      <c r="I30" s="12">
        <v>18</v>
      </c>
      <c r="J30" s="12">
        <v>4</v>
      </c>
    </row>
    <row r="31" spans="1:10" ht="42" customHeight="1" x14ac:dyDescent="0.15">
      <c r="A31" s="13"/>
      <c r="B31" s="14"/>
      <c r="C31" s="14"/>
      <c r="D31" s="15" t="s">
        <v>126</v>
      </c>
      <c r="E31" s="9" t="s">
        <v>18</v>
      </c>
      <c r="F31" s="10">
        <v>24.6</v>
      </c>
      <c r="G31" s="16"/>
      <c r="H31" s="1"/>
      <c r="I31" s="12">
        <v>19</v>
      </c>
      <c r="J31" s="12">
        <v>4</v>
      </c>
    </row>
    <row r="32" spans="1:10" ht="42" customHeight="1" x14ac:dyDescent="0.15">
      <c r="A32" s="13"/>
      <c r="B32" s="14"/>
      <c r="C32" s="14"/>
      <c r="D32" s="15" t="s">
        <v>127</v>
      </c>
      <c r="E32" s="9" t="s">
        <v>19</v>
      </c>
      <c r="F32" s="10">
        <v>33.200000000000003</v>
      </c>
      <c r="G32" s="16"/>
      <c r="H32" s="1"/>
      <c r="I32" s="12">
        <v>20</v>
      </c>
      <c r="J32" s="12">
        <v>4</v>
      </c>
    </row>
    <row r="33" spans="1:10" ht="42" customHeight="1" x14ac:dyDescent="0.15">
      <c r="A33" s="13"/>
      <c r="B33" s="14"/>
      <c r="C33" s="14"/>
      <c r="D33" s="15" t="s">
        <v>145</v>
      </c>
      <c r="E33" s="9" t="s">
        <v>19</v>
      </c>
      <c r="F33" s="10">
        <v>17.3</v>
      </c>
      <c r="G33" s="16"/>
      <c r="H33" s="1"/>
      <c r="I33" s="12">
        <v>21</v>
      </c>
      <c r="J33" s="12">
        <v>4</v>
      </c>
    </row>
    <row r="34" spans="1:10" ht="42" customHeight="1" x14ac:dyDescent="0.15">
      <c r="A34" s="13"/>
      <c r="B34" s="14"/>
      <c r="C34" s="14"/>
      <c r="D34" s="15" t="s">
        <v>28</v>
      </c>
      <c r="E34" s="9" t="s">
        <v>19</v>
      </c>
      <c r="F34" s="10">
        <v>43.4</v>
      </c>
      <c r="G34" s="16"/>
      <c r="H34" s="1"/>
      <c r="I34" s="12">
        <v>22</v>
      </c>
      <c r="J34" s="12">
        <v>4</v>
      </c>
    </row>
    <row r="35" spans="1:10" ht="42" customHeight="1" x14ac:dyDescent="0.15">
      <c r="A35" s="13"/>
      <c r="B35" s="14"/>
      <c r="C35" s="14"/>
      <c r="D35" s="15" t="s">
        <v>29</v>
      </c>
      <c r="E35" s="9" t="s">
        <v>13</v>
      </c>
      <c r="F35" s="10">
        <v>1</v>
      </c>
      <c r="G35" s="11">
        <f>+G36</f>
        <v>0</v>
      </c>
      <c r="H35" s="1"/>
      <c r="I35" s="12">
        <v>23</v>
      </c>
      <c r="J35" s="12">
        <v>4</v>
      </c>
    </row>
    <row r="36" spans="1:10" ht="42" customHeight="1" x14ac:dyDescent="0.15">
      <c r="A36" s="13"/>
      <c r="B36" s="14"/>
      <c r="C36" s="14"/>
      <c r="D36" s="15" t="s">
        <v>30</v>
      </c>
      <c r="E36" s="9" t="s">
        <v>31</v>
      </c>
      <c r="F36" s="10">
        <v>2</v>
      </c>
      <c r="G36" s="16"/>
      <c r="H36" s="1"/>
      <c r="I36" s="12">
        <v>24</v>
      </c>
      <c r="J36" s="12">
        <v>4</v>
      </c>
    </row>
    <row r="37" spans="1:10" ht="42" customHeight="1" x14ac:dyDescent="0.15">
      <c r="A37" s="13"/>
      <c r="B37" s="14"/>
      <c r="C37" s="14"/>
      <c r="D37" s="15" t="s">
        <v>32</v>
      </c>
      <c r="E37" s="9" t="s">
        <v>13</v>
      </c>
      <c r="F37" s="10">
        <v>1</v>
      </c>
      <c r="G37" s="11">
        <f>+G38+G39+G40+G41+G42+G43</f>
        <v>0</v>
      </c>
      <c r="H37" s="1"/>
      <c r="I37" s="12">
        <v>25</v>
      </c>
      <c r="J37" s="12">
        <v>4</v>
      </c>
    </row>
    <row r="38" spans="1:10" ht="42" customHeight="1" x14ac:dyDescent="0.15">
      <c r="A38" s="13"/>
      <c r="B38" s="14"/>
      <c r="C38" s="14"/>
      <c r="D38" s="15" t="s">
        <v>141</v>
      </c>
      <c r="E38" s="9" t="s">
        <v>18</v>
      </c>
      <c r="F38" s="10">
        <v>147</v>
      </c>
      <c r="G38" s="16"/>
      <c r="H38" s="1"/>
      <c r="I38" s="12">
        <v>26</v>
      </c>
      <c r="J38" s="12">
        <v>4</v>
      </c>
    </row>
    <row r="39" spans="1:10" ht="42" customHeight="1" x14ac:dyDescent="0.15">
      <c r="A39" s="13"/>
      <c r="B39" s="14"/>
      <c r="C39" s="14"/>
      <c r="D39" s="15" t="s">
        <v>142</v>
      </c>
      <c r="E39" s="9" t="s">
        <v>18</v>
      </c>
      <c r="F39" s="10">
        <v>147</v>
      </c>
      <c r="G39" s="16"/>
      <c r="H39" s="1"/>
      <c r="I39" s="12">
        <v>27</v>
      </c>
      <c r="J39" s="12">
        <v>4</v>
      </c>
    </row>
    <row r="40" spans="1:10" ht="42" customHeight="1" x14ac:dyDescent="0.15">
      <c r="A40" s="13"/>
      <c r="B40" s="14"/>
      <c r="C40" s="14"/>
      <c r="D40" s="15" t="s">
        <v>143</v>
      </c>
      <c r="E40" s="9" t="s">
        <v>18</v>
      </c>
      <c r="F40" s="10">
        <v>85</v>
      </c>
      <c r="G40" s="16"/>
      <c r="H40" s="1"/>
      <c r="I40" s="12">
        <v>28</v>
      </c>
      <c r="J40" s="12">
        <v>4</v>
      </c>
    </row>
    <row r="41" spans="1:10" ht="42" customHeight="1" x14ac:dyDescent="0.15">
      <c r="A41" s="13"/>
      <c r="B41" s="14"/>
      <c r="C41" s="14"/>
      <c r="D41" s="15" t="s">
        <v>144</v>
      </c>
      <c r="E41" s="9" t="s">
        <v>18</v>
      </c>
      <c r="F41" s="10">
        <v>85</v>
      </c>
      <c r="G41" s="16"/>
      <c r="H41" s="1"/>
      <c r="I41" s="12">
        <v>29</v>
      </c>
      <c r="J41" s="12">
        <v>4</v>
      </c>
    </row>
    <row r="42" spans="1:10" ht="42" customHeight="1" x14ac:dyDescent="0.15">
      <c r="A42" s="13"/>
      <c r="B42" s="14"/>
      <c r="C42" s="14"/>
      <c r="D42" s="15" t="s">
        <v>140</v>
      </c>
      <c r="E42" s="9" t="s">
        <v>19</v>
      </c>
      <c r="F42" s="10">
        <v>3.1</v>
      </c>
      <c r="G42" s="16"/>
      <c r="H42" s="1"/>
      <c r="I42" s="12">
        <v>30</v>
      </c>
      <c r="J42" s="12">
        <v>4</v>
      </c>
    </row>
    <row r="43" spans="1:10" ht="42" customHeight="1" x14ac:dyDescent="0.15">
      <c r="A43" s="13"/>
      <c r="B43" s="14"/>
      <c r="C43" s="14"/>
      <c r="D43" s="15" t="s">
        <v>139</v>
      </c>
      <c r="E43" s="9" t="s">
        <v>19</v>
      </c>
      <c r="F43" s="10">
        <v>57.4</v>
      </c>
      <c r="G43" s="16"/>
      <c r="H43" s="1"/>
      <c r="I43" s="12">
        <v>31</v>
      </c>
      <c r="J43" s="12">
        <v>4</v>
      </c>
    </row>
    <row r="44" spans="1:10" ht="42" customHeight="1" x14ac:dyDescent="0.15">
      <c r="A44" s="13"/>
      <c r="B44" s="14"/>
      <c r="C44" s="14"/>
      <c r="D44" s="15" t="s">
        <v>33</v>
      </c>
      <c r="E44" s="9" t="s">
        <v>13</v>
      </c>
      <c r="F44" s="10">
        <v>1</v>
      </c>
      <c r="G44" s="11">
        <f>+G45+G46</f>
        <v>0</v>
      </c>
      <c r="H44" s="1"/>
      <c r="I44" s="12">
        <v>32</v>
      </c>
      <c r="J44" s="12">
        <v>4</v>
      </c>
    </row>
    <row r="45" spans="1:10" ht="42" customHeight="1" x14ac:dyDescent="0.15">
      <c r="A45" s="13"/>
      <c r="B45" s="14"/>
      <c r="C45" s="14"/>
      <c r="D45" s="15" t="s">
        <v>34</v>
      </c>
      <c r="E45" s="9" t="s">
        <v>19</v>
      </c>
      <c r="F45" s="10">
        <v>0.5</v>
      </c>
      <c r="G45" s="16"/>
      <c r="H45" s="1"/>
      <c r="I45" s="12">
        <v>33</v>
      </c>
      <c r="J45" s="12">
        <v>4</v>
      </c>
    </row>
    <row r="46" spans="1:10" ht="58.5" customHeight="1" x14ac:dyDescent="0.15">
      <c r="A46" s="13"/>
      <c r="B46" s="14"/>
      <c r="C46" s="14"/>
      <c r="D46" s="15" t="s">
        <v>35</v>
      </c>
      <c r="E46" s="9" t="s">
        <v>21</v>
      </c>
      <c r="F46" s="10">
        <v>30</v>
      </c>
      <c r="G46" s="16"/>
      <c r="H46" s="1"/>
      <c r="I46" s="12">
        <v>34</v>
      </c>
      <c r="J46" s="12">
        <v>4</v>
      </c>
    </row>
    <row r="47" spans="1:10" ht="42" customHeight="1" x14ac:dyDescent="0.15">
      <c r="A47" s="13"/>
      <c r="B47" s="14"/>
      <c r="C47" s="14"/>
      <c r="D47" s="15" t="s">
        <v>36</v>
      </c>
      <c r="E47" s="9" t="s">
        <v>13</v>
      </c>
      <c r="F47" s="10">
        <v>1</v>
      </c>
      <c r="G47" s="11">
        <f>+G48+G49</f>
        <v>0</v>
      </c>
      <c r="H47" s="1"/>
      <c r="I47" s="12">
        <v>35</v>
      </c>
      <c r="J47" s="12">
        <v>4</v>
      </c>
    </row>
    <row r="48" spans="1:10" ht="42" customHeight="1" x14ac:dyDescent="0.15">
      <c r="A48" s="13"/>
      <c r="B48" s="14"/>
      <c r="C48" s="14"/>
      <c r="D48" s="15" t="s">
        <v>138</v>
      </c>
      <c r="E48" s="9" t="s">
        <v>18</v>
      </c>
      <c r="F48" s="10">
        <v>183</v>
      </c>
      <c r="G48" s="16"/>
      <c r="H48" s="1"/>
      <c r="I48" s="12">
        <v>36</v>
      </c>
      <c r="J48" s="12">
        <v>4</v>
      </c>
    </row>
    <row r="49" spans="1:10" ht="42" customHeight="1" x14ac:dyDescent="0.15">
      <c r="A49" s="13"/>
      <c r="B49" s="14"/>
      <c r="C49" s="14"/>
      <c r="D49" s="15" t="s">
        <v>137</v>
      </c>
      <c r="E49" s="9" t="s">
        <v>18</v>
      </c>
      <c r="F49" s="10">
        <v>183</v>
      </c>
      <c r="G49" s="16"/>
      <c r="H49" s="1"/>
      <c r="I49" s="12">
        <v>37</v>
      </c>
      <c r="J49" s="12">
        <v>4</v>
      </c>
    </row>
    <row r="50" spans="1:10" ht="42" customHeight="1" x14ac:dyDescent="0.15">
      <c r="A50" s="13"/>
      <c r="B50" s="14"/>
      <c r="C50" s="14"/>
      <c r="D50" s="15" t="s">
        <v>37</v>
      </c>
      <c r="E50" s="9" t="s">
        <v>13</v>
      </c>
      <c r="F50" s="10">
        <v>1</v>
      </c>
      <c r="G50" s="11">
        <f>+G51+G52+G53+G54+G55+G56+G57</f>
        <v>0</v>
      </c>
      <c r="H50" s="1"/>
      <c r="I50" s="12">
        <v>38</v>
      </c>
      <c r="J50" s="12">
        <v>4</v>
      </c>
    </row>
    <row r="51" spans="1:10" ht="57.75" customHeight="1" x14ac:dyDescent="0.15">
      <c r="A51" s="13"/>
      <c r="B51" s="14"/>
      <c r="C51" s="14"/>
      <c r="D51" s="15" t="s">
        <v>38</v>
      </c>
      <c r="E51" s="9" t="s">
        <v>21</v>
      </c>
      <c r="F51" s="10">
        <v>10</v>
      </c>
      <c r="G51" s="16"/>
      <c r="H51" s="1"/>
      <c r="I51" s="12">
        <v>39</v>
      </c>
      <c r="J51" s="12">
        <v>4</v>
      </c>
    </row>
    <row r="52" spans="1:10" ht="42" customHeight="1" x14ac:dyDescent="0.15">
      <c r="A52" s="13"/>
      <c r="B52" s="14"/>
      <c r="C52" s="14"/>
      <c r="D52" s="15" t="s">
        <v>136</v>
      </c>
      <c r="E52" s="9" t="s">
        <v>19</v>
      </c>
      <c r="F52" s="10">
        <v>83.7</v>
      </c>
      <c r="G52" s="16"/>
      <c r="H52" s="1"/>
      <c r="I52" s="12">
        <v>40</v>
      </c>
      <c r="J52" s="12">
        <v>4</v>
      </c>
    </row>
    <row r="53" spans="1:10" ht="42" customHeight="1" x14ac:dyDescent="0.15">
      <c r="A53" s="13"/>
      <c r="B53" s="14"/>
      <c r="C53" s="14"/>
      <c r="D53" s="15" t="s">
        <v>135</v>
      </c>
      <c r="E53" s="9" t="s">
        <v>19</v>
      </c>
      <c r="F53" s="10">
        <v>83.7</v>
      </c>
      <c r="G53" s="16"/>
      <c r="H53" s="1"/>
      <c r="I53" s="12">
        <v>41</v>
      </c>
      <c r="J53" s="12">
        <v>4</v>
      </c>
    </row>
    <row r="54" spans="1:10" ht="42" customHeight="1" x14ac:dyDescent="0.15">
      <c r="A54" s="13"/>
      <c r="B54" s="14"/>
      <c r="C54" s="14"/>
      <c r="D54" s="15" t="s">
        <v>39</v>
      </c>
      <c r="E54" s="9" t="s">
        <v>26</v>
      </c>
      <c r="F54" s="10">
        <v>18</v>
      </c>
      <c r="G54" s="16"/>
      <c r="H54" s="1"/>
      <c r="I54" s="12">
        <v>42</v>
      </c>
      <c r="J54" s="12">
        <v>4</v>
      </c>
    </row>
    <row r="55" spans="1:10" ht="42" customHeight="1" x14ac:dyDescent="0.15">
      <c r="A55" s="13"/>
      <c r="B55" s="14"/>
      <c r="C55" s="14"/>
      <c r="D55" s="15" t="s">
        <v>134</v>
      </c>
      <c r="E55" s="9" t="s">
        <v>18</v>
      </c>
      <c r="F55" s="10">
        <v>163</v>
      </c>
      <c r="G55" s="16"/>
      <c r="H55" s="1"/>
      <c r="I55" s="12">
        <v>43</v>
      </c>
      <c r="J55" s="12">
        <v>4</v>
      </c>
    </row>
    <row r="56" spans="1:10" ht="54" customHeight="1" x14ac:dyDescent="0.15">
      <c r="A56" s="13"/>
      <c r="B56" s="14"/>
      <c r="C56" s="14"/>
      <c r="D56" s="15" t="s">
        <v>133</v>
      </c>
      <c r="E56" s="9" t="s">
        <v>40</v>
      </c>
      <c r="F56" s="10">
        <v>20</v>
      </c>
      <c r="G56" s="16"/>
      <c r="H56" s="1"/>
      <c r="I56" s="12">
        <v>44</v>
      </c>
      <c r="J56" s="12">
        <v>4</v>
      </c>
    </row>
    <row r="57" spans="1:10" ht="42" customHeight="1" x14ac:dyDescent="0.15">
      <c r="A57" s="13"/>
      <c r="B57" s="14"/>
      <c r="C57" s="14"/>
      <c r="D57" s="15" t="s">
        <v>132</v>
      </c>
      <c r="E57" s="9" t="s">
        <v>40</v>
      </c>
      <c r="F57" s="10">
        <v>20</v>
      </c>
      <c r="G57" s="16"/>
      <c r="H57" s="1"/>
      <c r="I57" s="12">
        <v>45</v>
      </c>
      <c r="J57" s="12">
        <v>4</v>
      </c>
    </row>
    <row r="58" spans="1:10" ht="42" customHeight="1" x14ac:dyDescent="0.15">
      <c r="A58" s="13"/>
      <c r="B58" s="14"/>
      <c r="C58" s="14"/>
      <c r="D58" s="15" t="s">
        <v>41</v>
      </c>
      <c r="E58" s="9" t="s">
        <v>13</v>
      </c>
      <c r="F58" s="10">
        <v>1</v>
      </c>
      <c r="G58" s="11">
        <f>+G59+G60+G61</f>
        <v>0</v>
      </c>
      <c r="H58" s="1"/>
      <c r="I58" s="12">
        <v>46</v>
      </c>
      <c r="J58" s="12">
        <v>4</v>
      </c>
    </row>
    <row r="59" spans="1:10" ht="42" customHeight="1" x14ac:dyDescent="0.15">
      <c r="A59" s="13"/>
      <c r="B59" s="14"/>
      <c r="C59" s="14"/>
      <c r="D59" s="15" t="s">
        <v>131</v>
      </c>
      <c r="E59" s="9" t="s">
        <v>18</v>
      </c>
      <c r="F59" s="10">
        <v>163</v>
      </c>
      <c r="G59" s="16"/>
      <c r="H59" s="1"/>
      <c r="I59" s="12">
        <v>47</v>
      </c>
      <c r="J59" s="12">
        <v>4</v>
      </c>
    </row>
    <row r="60" spans="1:10" ht="42" customHeight="1" x14ac:dyDescent="0.15">
      <c r="A60" s="13"/>
      <c r="B60" s="14"/>
      <c r="C60" s="14"/>
      <c r="D60" s="15" t="s">
        <v>42</v>
      </c>
      <c r="E60" s="9" t="s">
        <v>18</v>
      </c>
      <c r="F60" s="10">
        <v>333</v>
      </c>
      <c r="G60" s="16"/>
      <c r="H60" s="1"/>
      <c r="I60" s="12">
        <v>48</v>
      </c>
      <c r="J60" s="12">
        <v>4</v>
      </c>
    </row>
    <row r="61" spans="1:10" ht="42" customHeight="1" x14ac:dyDescent="0.15">
      <c r="A61" s="13"/>
      <c r="B61" s="14"/>
      <c r="C61" s="14"/>
      <c r="D61" s="15" t="s">
        <v>130</v>
      </c>
      <c r="E61" s="9" t="s">
        <v>18</v>
      </c>
      <c r="F61" s="10">
        <v>333</v>
      </c>
      <c r="G61" s="16"/>
      <c r="H61" s="1"/>
      <c r="I61" s="12">
        <v>49</v>
      </c>
      <c r="J61" s="12">
        <v>4</v>
      </c>
    </row>
    <row r="62" spans="1:10" ht="42" customHeight="1" x14ac:dyDescent="0.15">
      <c r="A62" s="13"/>
      <c r="B62" s="14"/>
      <c r="C62" s="14"/>
      <c r="D62" s="15" t="s">
        <v>43</v>
      </c>
      <c r="E62" s="9" t="s">
        <v>13</v>
      </c>
      <c r="F62" s="10">
        <v>1</v>
      </c>
      <c r="G62" s="11">
        <f>+G63</f>
        <v>0</v>
      </c>
      <c r="H62" s="1"/>
      <c r="I62" s="12">
        <v>50</v>
      </c>
      <c r="J62" s="12">
        <v>4</v>
      </c>
    </row>
    <row r="63" spans="1:10" ht="42" customHeight="1" x14ac:dyDescent="0.15">
      <c r="A63" s="13"/>
      <c r="B63" s="14"/>
      <c r="C63" s="14"/>
      <c r="D63" s="15" t="s">
        <v>44</v>
      </c>
      <c r="E63" s="9" t="s">
        <v>18</v>
      </c>
      <c r="F63" s="10">
        <v>0.1</v>
      </c>
      <c r="G63" s="16"/>
      <c r="H63" s="1"/>
      <c r="I63" s="12">
        <v>51</v>
      </c>
      <c r="J63" s="12">
        <v>4</v>
      </c>
    </row>
    <row r="64" spans="1:10" ht="42" customHeight="1" x14ac:dyDescent="0.15">
      <c r="A64" s="13"/>
      <c r="B64" s="14"/>
      <c r="C64" s="14"/>
      <c r="D64" s="15" t="s">
        <v>45</v>
      </c>
      <c r="E64" s="9" t="s">
        <v>13</v>
      </c>
      <c r="F64" s="10">
        <v>1</v>
      </c>
      <c r="G64" s="11">
        <f>+G65+G66+G67+G68+G69+G70+G71+G72+G73+G74+G75+G76+G77+G78+G79+G80+G81+G82+G83+G84+G85+G86+G87+G88</f>
        <v>0</v>
      </c>
      <c r="H64" s="1"/>
      <c r="I64" s="12">
        <v>52</v>
      </c>
      <c r="J64" s="12">
        <v>4</v>
      </c>
    </row>
    <row r="65" spans="1:10" ht="42" customHeight="1" x14ac:dyDescent="0.15">
      <c r="A65" s="13"/>
      <c r="B65" s="14"/>
      <c r="C65" s="14"/>
      <c r="D65" s="15" t="s">
        <v>46</v>
      </c>
      <c r="E65" s="9" t="s">
        <v>22</v>
      </c>
      <c r="F65" s="10">
        <v>2</v>
      </c>
      <c r="G65" s="16"/>
      <c r="H65" s="1"/>
      <c r="I65" s="12">
        <v>53</v>
      </c>
      <c r="J65" s="12">
        <v>4</v>
      </c>
    </row>
    <row r="66" spans="1:10" ht="42" customHeight="1" x14ac:dyDescent="0.15">
      <c r="A66" s="13"/>
      <c r="B66" s="14"/>
      <c r="C66" s="14"/>
      <c r="D66" s="15" t="s">
        <v>47</v>
      </c>
      <c r="E66" s="9" t="s">
        <v>22</v>
      </c>
      <c r="F66" s="10">
        <v>3</v>
      </c>
      <c r="G66" s="16"/>
      <c r="H66" s="1"/>
      <c r="I66" s="12">
        <v>54</v>
      </c>
      <c r="J66" s="12">
        <v>4</v>
      </c>
    </row>
    <row r="67" spans="1:10" ht="42" customHeight="1" x14ac:dyDescent="0.15">
      <c r="A67" s="13"/>
      <c r="B67" s="14"/>
      <c r="C67" s="14"/>
      <c r="D67" s="15" t="s">
        <v>48</v>
      </c>
      <c r="E67" s="9" t="s">
        <v>22</v>
      </c>
      <c r="F67" s="10">
        <v>2</v>
      </c>
      <c r="G67" s="16"/>
      <c r="H67" s="1"/>
      <c r="I67" s="12">
        <v>55</v>
      </c>
      <c r="J67" s="12">
        <v>4</v>
      </c>
    </row>
    <row r="68" spans="1:10" ht="42" customHeight="1" x14ac:dyDescent="0.15">
      <c r="A68" s="13"/>
      <c r="B68" s="14"/>
      <c r="C68" s="14"/>
      <c r="D68" s="15" t="s">
        <v>49</v>
      </c>
      <c r="E68" s="9" t="s">
        <v>22</v>
      </c>
      <c r="F68" s="10">
        <v>9</v>
      </c>
      <c r="G68" s="16"/>
      <c r="H68" s="1"/>
      <c r="I68" s="12">
        <v>56</v>
      </c>
      <c r="J68" s="12">
        <v>4</v>
      </c>
    </row>
    <row r="69" spans="1:10" ht="42" customHeight="1" x14ac:dyDescent="0.15">
      <c r="A69" s="13"/>
      <c r="B69" s="14"/>
      <c r="C69" s="14"/>
      <c r="D69" s="15" t="s">
        <v>50</v>
      </c>
      <c r="E69" s="9" t="s">
        <v>22</v>
      </c>
      <c r="F69" s="10">
        <v>3</v>
      </c>
      <c r="G69" s="16"/>
      <c r="H69" s="1"/>
      <c r="I69" s="12">
        <v>57</v>
      </c>
      <c r="J69" s="12">
        <v>4</v>
      </c>
    </row>
    <row r="70" spans="1:10" ht="42" customHeight="1" x14ac:dyDescent="0.15">
      <c r="A70" s="13"/>
      <c r="B70" s="14"/>
      <c r="C70" s="14"/>
      <c r="D70" s="15" t="s">
        <v>51</v>
      </c>
      <c r="E70" s="9" t="s">
        <v>22</v>
      </c>
      <c r="F70" s="10">
        <v>9</v>
      </c>
      <c r="G70" s="16"/>
      <c r="H70" s="1"/>
      <c r="I70" s="12">
        <v>58</v>
      </c>
      <c r="J70" s="12">
        <v>4</v>
      </c>
    </row>
    <row r="71" spans="1:10" ht="42" customHeight="1" x14ac:dyDescent="0.15">
      <c r="A71" s="13"/>
      <c r="B71" s="14"/>
      <c r="C71" s="14"/>
      <c r="D71" s="15" t="s">
        <v>52</v>
      </c>
      <c r="E71" s="9" t="s">
        <v>22</v>
      </c>
      <c r="F71" s="10">
        <v>6</v>
      </c>
      <c r="G71" s="16"/>
      <c r="H71" s="1"/>
      <c r="I71" s="12">
        <v>59</v>
      </c>
      <c r="J71" s="12">
        <v>4</v>
      </c>
    </row>
    <row r="72" spans="1:10" ht="42" customHeight="1" x14ac:dyDescent="0.15">
      <c r="A72" s="13"/>
      <c r="B72" s="14"/>
      <c r="C72" s="14"/>
      <c r="D72" s="15" t="s">
        <v>53</v>
      </c>
      <c r="E72" s="9" t="s">
        <v>22</v>
      </c>
      <c r="F72" s="10">
        <v>5</v>
      </c>
      <c r="G72" s="16"/>
      <c r="H72" s="1"/>
      <c r="I72" s="12">
        <v>60</v>
      </c>
      <c r="J72" s="12">
        <v>4</v>
      </c>
    </row>
    <row r="73" spans="1:10" ht="42" customHeight="1" x14ac:dyDescent="0.15">
      <c r="A73" s="13"/>
      <c r="B73" s="14"/>
      <c r="C73" s="14"/>
      <c r="D73" s="15" t="s">
        <v>54</v>
      </c>
      <c r="E73" s="9" t="s">
        <v>22</v>
      </c>
      <c r="F73" s="10">
        <v>8</v>
      </c>
      <c r="G73" s="16"/>
      <c r="H73" s="1"/>
      <c r="I73" s="12">
        <v>61</v>
      </c>
      <c r="J73" s="12">
        <v>4</v>
      </c>
    </row>
    <row r="74" spans="1:10" ht="42" customHeight="1" x14ac:dyDescent="0.15">
      <c r="A74" s="13"/>
      <c r="B74" s="14"/>
      <c r="C74" s="14"/>
      <c r="D74" s="15" t="s">
        <v>55</v>
      </c>
      <c r="E74" s="9" t="s">
        <v>22</v>
      </c>
      <c r="F74" s="10">
        <v>4</v>
      </c>
      <c r="G74" s="16"/>
      <c r="H74" s="1"/>
      <c r="I74" s="12">
        <v>62</v>
      </c>
      <c r="J74" s="12">
        <v>4</v>
      </c>
    </row>
    <row r="75" spans="1:10" ht="42" customHeight="1" x14ac:dyDescent="0.15">
      <c r="A75" s="13"/>
      <c r="B75" s="14"/>
      <c r="C75" s="14"/>
      <c r="D75" s="15" t="s">
        <v>56</v>
      </c>
      <c r="E75" s="9" t="s">
        <v>22</v>
      </c>
      <c r="F75" s="10">
        <v>15</v>
      </c>
      <c r="G75" s="16"/>
      <c r="H75" s="1"/>
      <c r="I75" s="12">
        <v>63</v>
      </c>
      <c r="J75" s="12">
        <v>4</v>
      </c>
    </row>
    <row r="76" spans="1:10" ht="42" customHeight="1" x14ac:dyDescent="0.15">
      <c r="A76" s="13"/>
      <c r="B76" s="14"/>
      <c r="C76" s="14"/>
      <c r="D76" s="15" t="s">
        <v>57</v>
      </c>
      <c r="E76" s="9" t="s">
        <v>22</v>
      </c>
      <c r="F76" s="10">
        <v>8</v>
      </c>
      <c r="G76" s="16"/>
      <c r="H76" s="1"/>
      <c r="I76" s="12">
        <v>64</v>
      </c>
      <c r="J76" s="12">
        <v>4</v>
      </c>
    </row>
    <row r="77" spans="1:10" ht="42" customHeight="1" x14ac:dyDescent="0.15">
      <c r="A77" s="13"/>
      <c r="B77" s="14"/>
      <c r="C77" s="14"/>
      <c r="D77" s="15" t="s">
        <v>58</v>
      </c>
      <c r="E77" s="9" t="s">
        <v>22</v>
      </c>
      <c r="F77" s="10">
        <v>4</v>
      </c>
      <c r="G77" s="16"/>
      <c r="H77" s="1"/>
      <c r="I77" s="12">
        <v>65</v>
      </c>
      <c r="J77" s="12">
        <v>4</v>
      </c>
    </row>
    <row r="78" spans="1:10" ht="42" customHeight="1" x14ac:dyDescent="0.15">
      <c r="A78" s="13"/>
      <c r="B78" s="14"/>
      <c r="C78" s="14"/>
      <c r="D78" s="15" t="s">
        <v>59</v>
      </c>
      <c r="E78" s="9" t="s">
        <v>22</v>
      </c>
      <c r="F78" s="10">
        <v>7</v>
      </c>
      <c r="G78" s="16"/>
      <c r="H78" s="1"/>
      <c r="I78" s="12">
        <v>66</v>
      </c>
      <c r="J78" s="12">
        <v>4</v>
      </c>
    </row>
    <row r="79" spans="1:10" ht="42" customHeight="1" x14ac:dyDescent="0.15">
      <c r="A79" s="13"/>
      <c r="B79" s="14"/>
      <c r="C79" s="14"/>
      <c r="D79" s="15" t="s">
        <v>60</v>
      </c>
      <c r="E79" s="9" t="s">
        <v>22</v>
      </c>
      <c r="F79" s="10">
        <v>3</v>
      </c>
      <c r="G79" s="16"/>
      <c r="H79" s="1"/>
      <c r="I79" s="12">
        <v>67</v>
      </c>
      <c r="J79" s="12">
        <v>4</v>
      </c>
    </row>
    <row r="80" spans="1:10" ht="42" customHeight="1" x14ac:dyDescent="0.15">
      <c r="A80" s="13"/>
      <c r="B80" s="14"/>
      <c r="C80" s="14"/>
      <c r="D80" s="15" t="s">
        <v>61</v>
      </c>
      <c r="E80" s="9" t="s">
        <v>22</v>
      </c>
      <c r="F80" s="10">
        <v>5</v>
      </c>
      <c r="G80" s="16"/>
      <c r="H80" s="1"/>
      <c r="I80" s="12">
        <v>68</v>
      </c>
      <c r="J80" s="12">
        <v>4</v>
      </c>
    </row>
    <row r="81" spans="1:10" ht="42" customHeight="1" x14ac:dyDescent="0.15">
      <c r="A81" s="13"/>
      <c r="B81" s="14"/>
      <c r="C81" s="14"/>
      <c r="D81" s="15" t="s">
        <v>62</v>
      </c>
      <c r="E81" s="9" t="s">
        <v>22</v>
      </c>
      <c r="F81" s="10">
        <v>5</v>
      </c>
      <c r="G81" s="16"/>
      <c r="H81" s="1"/>
      <c r="I81" s="12">
        <v>69</v>
      </c>
      <c r="J81" s="12">
        <v>4</v>
      </c>
    </row>
    <row r="82" spans="1:10" ht="42" customHeight="1" x14ac:dyDescent="0.15">
      <c r="A82" s="13"/>
      <c r="B82" s="14"/>
      <c r="C82" s="14"/>
      <c r="D82" s="15" t="s">
        <v>63</v>
      </c>
      <c r="E82" s="9" t="s">
        <v>22</v>
      </c>
      <c r="F82" s="10">
        <v>5</v>
      </c>
      <c r="G82" s="16"/>
      <c r="H82" s="1"/>
      <c r="I82" s="12">
        <v>70</v>
      </c>
      <c r="J82" s="12">
        <v>4</v>
      </c>
    </row>
    <row r="83" spans="1:10" ht="42" customHeight="1" x14ac:dyDescent="0.15">
      <c r="A83" s="13"/>
      <c r="B83" s="14"/>
      <c r="C83" s="14"/>
      <c r="D83" s="15" t="s">
        <v>64</v>
      </c>
      <c r="E83" s="9" t="s">
        <v>22</v>
      </c>
      <c r="F83" s="10">
        <v>1</v>
      </c>
      <c r="G83" s="16"/>
      <c r="H83" s="1"/>
      <c r="I83" s="12">
        <v>71</v>
      </c>
      <c r="J83" s="12">
        <v>4</v>
      </c>
    </row>
    <row r="84" spans="1:10" ht="42" customHeight="1" x14ac:dyDescent="0.15">
      <c r="A84" s="13"/>
      <c r="B84" s="14"/>
      <c r="C84" s="14"/>
      <c r="D84" s="15" t="s">
        <v>65</v>
      </c>
      <c r="E84" s="9" t="s">
        <v>22</v>
      </c>
      <c r="F84" s="10">
        <v>3</v>
      </c>
      <c r="G84" s="16"/>
      <c r="H84" s="1"/>
      <c r="I84" s="12">
        <v>72</v>
      </c>
      <c r="J84" s="12">
        <v>4</v>
      </c>
    </row>
    <row r="85" spans="1:10" ht="42" customHeight="1" x14ac:dyDescent="0.15">
      <c r="A85" s="13"/>
      <c r="B85" s="14"/>
      <c r="C85" s="14"/>
      <c r="D85" s="15" t="s">
        <v>66</v>
      </c>
      <c r="E85" s="9" t="s">
        <v>22</v>
      </c>
      <c r="F85" s="10">
        <v>1</v>
      </c>
      <c r="G85" s="16"/>
      <c r="H85" s="1"/>
      <c r="I85" s="12">
        <v>73</v>
      </c>
      <c r="J85" s="12">
        <v>4</v>
      </c>
    </row>
    <row r="86" spans="1:10" ht="42" customHeight="1" x14ac:dyDescent="0.15">
      <c r="A86" s="13"/>
      <c r="B86" s="14"/>
      <c r="C86" s="14"/>
      <c r="D86" s="15" t="s">
        <v>67</v>
      </c>
      <c r="E86" s="9" t="s">
        <v>22</v>
      </c>
      <c r="F86" s="10">
        <v>1</v>
      </c>
      <c r="G86" s="16"/>
      <c r="H86" s="1"/>
      <c r="I86" s="12">
        <v>74</v>
      </c>
      <c r="J86" s="12">
        <v>4</v>
      </c>
    </row>
    <row r="87" spans="1:10" ht="42" customHeight="1" x14ac:dyDescent="0.15">
      <c r="A87" s="13"/>
      <c r="B87" s="14"/>
      <c r="C87" s="14"/>
      <c r="D87" s="15" t="s">
        <v>68</v>
      </c>
      <c r="E87" s="9" t="s">
        <v>22</v>
      </c>
      <c r="F87" s="10">
        <v>3</v>
      </c>
      <c r="G87" s="16"/>
      <c r="H87" s="1"/>
      <c r="I87" s="12">
        <v>75</v>
      </c>
      <c r="J87" s="12">
        <v>4</v>
      </c>
    </row>
    <row r="88" spans="1:10" ht="42" customHeight="1" x14ac:dyDescent="0.15">
      <c r="A88" s="13"/>
      <c r="B88" s="14"/>
      <c r="C88" s="14"/>
      <c r="D88" s="15" t="s">
        <v>69</v>
      </c>
      <c r="E88" s="9" t="s">
        <v>22</v>
      </c>
      <c r="F88" s="10">
        <v>1</v>
      </c>
      <c r="G88" s="16"/>
      <c r="H88" s="1"/>
      <c r="I88" s="12">
        <v>76</v>
      </c>
      <c r="J88" s="12">
        <v>4</v>
      </c>
    </row>
    <row r="89" spans="1:10" ht="42" customHeight="1" x14ac:dyDescent="0.15">
      <c r="A89" s="13"/>
      <c r="B89" s="14"/>
      <c r="C89" s="14"/>
      <c r="D89" s="15" t="s">
        <v>70</v>
      </c>
      <c r="E89" s="9" t="s">
        <v>13</v>
      </c>
      <c r="F89" s="10">
        <v>1</v>
      </c>
      <c r="G89" s="11">
        <f>+G90+G91+G92+G93+G94+G95+G96+G97+G98+G99+G100+G101+G102+G103+G104</f>
        <v>0</v>
      </c>
      <c r="H89" s="1"/>
      <c r="I89" s="12">
        <v>77</v>
      </c>
      <c r="J89" s="12">
        <v>4</v>
      </c>
    </row>
    <row r="90" spans="1:10" ht="42" customHeight="1" x14ac:dyDescent="0.15">
      <c r="A90" s="13"/>
      <c r="B90" s="14"/>
      <c r="C90" s="14"/>
      <c r="D90" s="15" t="s">
        <v>71</v>
      </c>
      <c r="E90" s="9" t="s">
        <v>22</v>
      </c>
      <c r="F90" s="10">
        <v>1</v>
      </c>
      <c r="G90" s="16"/>
      <c r="H90" s="1"/>
      <c r="I90" s="12">
        <v>78</v>
      </c>
      <c r="J90" s="12">
        <v>4</v>
      </c>
    </row>
    <row r="91" spans="1:10" ht="42" customHeight="1" x14ac:dyDescent="0.15">
      <c r="A91" s="13"/>
      <c r="B91" s="14"/>
      <c r="C91" s="14"/>
      <c r="D91" s="15" t="s">
        <v>72</v>
      </c>
      <c r="E91" s="9" t="s">
        <v>22</v>
      </c>
      <c r="F91" s="10">
        <v>1</v>
      </c>
      <c r="G91" s="16"/>
      <c r="H91" s="1"/>
      <c r="I91" s="12">
        <v>79</v>
      </c>
      <c r="J91" s="12">
        <v>4</v>
      </c>
    </row>
    <row r="92" spans="1:10" ht="42" customHeight="1" x14ac:dyDescent="0.15">
      <c r="A92" s="13"/>
      <c r="B92" s="14"/>
      <c r="C92" s="14"/>
      <c r="D92" s="15" t="s">
        <v>73</v>
      </c>
      <c r="E92" s="9" t="s">
        <v>22</v>
      </c>
      <c r="F92" s="10">
        <v>5</v>
      </c>
      <c r="G92" s="16"/>
      <c r="H92" s="1"/>
      <c r="I92" s="12">
        <v>80</v>
      </c>
      <c r="J92" s="12">
        <v>4</v>
      </c>
    </row>
    <row r="93" spans="1:10" ht="42" customHeight="1" x14ac:dyDescent="0.15">
      <c r="A93" s="13"/>
      <c r="B93" s="14"/>
      <c r="C93" s="14"/>
      <c r="D93" s="15" t="s">
        <v>74</v>
      </c>
      <c r="E93" s="9" t="s">
        <v>22</v>
      </c>
      <c r="F93" s="10">
        <v>3</v>
      </c>
      <c r="G93" s="16"/>
      <c r="H93" s="1"/>
      <c r="I93" s="12">
        <v>81</v>
      </c>
      <c r="J93" s="12">
        <v>4</v>
      </c>
    </row>
    <row r="94" spans="1:10" ht="42" customHeight="1" x14ac:dyDescent="0.15">
      <c r="A94" s="13"/>
      <c r="B94" s="14"/>
      <c r="C94" s="14"/>
      <c r="D94" s="15" t="s">
        <v>75</v>
      </c>
      <c r="E94" s="9" t="s">
        <v>22</v>
      </c>
      <c r="F94" s="10">
        <v>6</v>
      </c>
      <c r="G94" s="16"/>
      <c r="H94" s="1"/>
      <c r="I94" s="12">
        <v>82</v>
      </c>
      <c r="J94" s="12">
        <v>4</v>
      </c>
    </row>
    <row r="95" spans="1:10" ht="42" customHeight="1" x14ac:dyDescent="0.15">
      <c r="A95" s="13"/>
      <c r="B95" s="14"/>
      <c r="C95" s="14"/>
      <c r="D95" s="15" t="s">
        <v>76</v>
      </c>
      <c r="E95" s="9" t="s">
        <v>22</v>
      </c>
      <c r="F95" s="10">
        <v>1</v>
      </c>
      <c r="G95" s="16"/>
      <c r="H95" s="1"/>
      <c r="I95" s="12">
        <v>83</v>
      </c>
      <c r="J95" s="12">
        <v>4</v>
      </c>
    </row>
    <row r="96" spans="1:10" ht="42" customHeight="1" x14ac:dyDescent="0.15">
      <c r="A96" s="13"/>
      <c r="B96" s="14"/>
      <c r="C96" s="14"/>
      <c r="D96" s="15" t="s">
        <v>77</v>
      </c>
      <c r="E96" s="9" t="s">
        <v>22</v>
      </c>
      <c r="F96" s="10">
        <v>4</v>
      </c>
      <c r="G96" s="16"/>
      <c r="H96" s="1"/>
      <c r="I96" s="12">
        <v>84</v>
      </c>
      <c r="J96" s="12">
        <v>4</v>
      </c>
    </row>
    <row r="97" spans="1:10" ht="42" customHeight="1" x14ac:dyDescent="0.15">
      <c r="A97" s="13"/>
      <c r="B97" s="14"/>
      <c r="C97" s="14"/>
      <c r="D97" s="15" t="s">
        <v>78</v>
      </c>
      <c r="E97" s="9" t="s">
        <v>22</v>
      </c>
      <c r="F97" s="10">
        <v>9</v>
      </c>
      <c r="G97" s="16"/>
      <c r="H97" s="1"/>
      <c r="I97" s="12">
        <v>85</v>
      </c>
      <c r="J97" s="12">
        <v>4</v>
      </c>
    </row>
    <row r="98" spans="1:10" ht="42" customHeight="1" x14ac:dyDescent="0.15">
      <c r="A98" s="13"/>
      <c r="B98" s="14"/>
      <c r="C98" s="14"/>
      <c r="D98" s="15" t="s">
        <v>79</v>
      </c>
      <c r="E98" s="9" t="s">
        <v>22</v>
      </c>
      <c r="F98" s="10">
        <v>2</v>
      </c>
      <c r="G98" s="16"/>
      <c r="H98" s="1"/>
      <c r="I98" s="12">
        <v>86</v>
      </c>
      <c r="J98" s="12">
        <v>4</v>
      </c>
    </row>
    <row r="99" spans="1:10" ht="42" customHeight="1" x14ac:dyDescent="0.15">
      <c r="A99" s="13"/>
      <c r="B99" s="14"/>
      <c r="C99" s="14"/>
      <c r="D99" s="15" t="s">
        <v>80</v>
      </c>
      <c r="E99" s="9" t="s">
        <v>22</v>
      </c>
      <c r="F99" s="10">
        <v>4</v>
      </c>
      <c r="G99" s="16"/>
      <c r="H99" s="1"/>
      <c r="I99" s="12">
        <v>87</v>
      </c>
      <c r="J99" s="12">
        <v>4</v>
      </c>
    </row>
    <row r="100" spans="1:10" ht="42" customHeight="1" x14ac:dyDescent="0.15">
      <c r="A100" s="13"/>
      <c r="B100" s="14"/>
      <c r="C100" s="14"/>
      <c r="D100" s="15" t="s">
        <v>81</v>
      </c>
      <c r="E100" s="9" t="s">
        <v>22</v>
      </c>
      <c r="F100" s="10">
        <v>2</v>
      </c>
      <c r="G100" s="16"/>
      <c r="H100" s="1"/>
      <c r="I100" s="12">
        <v>88</v>
      </c>
      <c r="J100" s="12">
        <v>4</v>
      </c>
    </row>
    <row r="101" spans="1:10" ht="42" customHeight="1" x14ac:dyDescent="0.15">
      <c r="A101" s="13"/>
      <c r="B101" s="14"/>
      <c r="C101" s="14"/>
      <c r="D101" s="15" t="s">
        <v>82</v>
      </c>
      <c r="E101" s="9" t="s">
        <v>22</v>
      </c>
      <c r="F101" s="10">
        <v>3</v>
      </c>
      <c r="G101" s="16"/>
      <c r="H101" s="1"/>
      <c r="I101" s="12">
        <v>89</v>
      </c>
      <c r="J101" s="12">
        <v>4</v>
      </c>
    </row>
    <row r="102" spans="1:10" ht="42" customHeight="1" x14ac:dyDescent="0.15">
      <c r="A102" s="13"/>
      <c r="B102" s="14"/>
      <c r="C102" s="14"/>
      <c r="D102" s="15" t="s">
        <v>83</v>
      </c>
      <c r="E102" s="9" t="s">
        <v>22</v>
      </c>
      <c r="F102" s="10">
        <v>3</v>
      </c>
      <c r="G102" s="16"/>
      <c r="H102" s="1"/>
      <c r="I102" s="12">
        <v>90</v>
      </c>
      <c r="J102" s="12">
        <v>4</v>
      </c>
    </row>
    <row r="103" spans="1:10" ht="42" customHeight="1" x14ac:dyDescent="0.15">
      <c r="A103" s="13"/>
      <c r="B103" s="14"/>
      <c r="C103" s="14"/>
      <c r="D103" s="15" t="s">
        <v>84</v>
      </c>
      <c r="E103" s="9" t="s">
        <v>22</v>
      </c>
      <c r="F103" s="10">
        <v>3</v>
      </c>
      <c r="G103" s="16"/>
      <c r="H103" s="1"/>
      <c r="I103" s="12">
        <v>91</v>
      </c>
      <c r="J103" s="12">
        <v>4</v>
      </c>
    </row>
    <row r="104" spans="1:10" ht="42" customHeight="1" x14ac:dyDescent="0.15">
      <c r="A104" s="13"/>
      <c r="B104" s="14"/>
      <c r="C104" s="14"/>
      <c r="D104" s="15" t="s">
        <v>85</v>
      </c>
      <c r="E104" s="9" t="s">
        <v>22</v>
      </c>
      <c r="F104" s="10">
        <v>1</v>
      </c>
      <c r="G104" s="16"/>
      <c r="H104" s="1"/>
      <c r="I104" s="12">
        <v>92</v>
      </c>
      <c r="J104" s="12">
        <v>4</v>
      </c>
    </row>
    <row r="105" spans="1:10" ht="42" customHeight="1" x14ac:dyDescent="0.15">
      <c r="A105" s="13"/>
      <c r="B105" s="14"/>
      <c r="C105" s="14"/>
      <c r="D105" s="15" t="s">
        <v>86</v>
      </c>
      <c r="E105" s="9" t="s">
        <v>13</v>
      </c>
      <c r="F105" s="10">
        <v>1</v>
      </c>
      <c r="G105" s="11">
        <f>+G106+G107+G108+G109</f>
        <v>0</v>
      </c>
      <c r="H105" s="1"/>
      <c r="I105" s="12">
        <v>93</v>
      </c>
      <c r="J105" s="12">
        <v>4</v>
      </c>
    </row>
    <row r="106" spans="1:10" ht="42" customHeight="1" x14ac:dyDescent="0.15">
      <c r="A106" s="13"/>
      <c r="B106" s="14"/>
      <c r="C106" s="14"/>
      <c r="D106" s="15" t="s">
        <v>87</v>
      </c>
      <c r="E106" s="9" t="s">
        <v>22</v>
      </c>
      <c r="F106" s="10">
        <v>3</v>
      </c>
      <c r="G106" s="16"/>
      <c r="H106" s="1"/>
      <c r="I106" s="12">
        <v>94</v>
      </c>
      <c r="J106" s="12">
        <v>4</v>
      </c>
    </row>
    <row r="107" spans="1:10" ht="42" customHeight="1" x14ac:dyDescent="0.15">
      <c r="A107" s="13"/>
      <c r="B107" s="14"/>
      <c r="C107" s="14"/>
      <c r="D107" s="15" t="s">
        <v>88</v>
      </c>
      <c r="E107" s="9" t="s">
        <v>22</v>
      </c>
      <c r="F107" s="10">
        <v>3</v>
      </c>
      <c r="G107" s="16"/>
      <c r="H107" s="1"/>
      <c r="I107" s="12">
        <v>95</v>
      </c>
      <c r="J107" s="12">
        <v>4</v>
      </c>
    </row>
    <row r="108" spans="1:10" ht="42" customHeight="1" x14ac:dyDescent="0.15">
      <c r="A108" s="13"/>
      <c r="B108" s="14"/>
      <c r="C108" s="14"/>
      <c r="D108" s="15" t="s">
        <v>89</v>
      </c>
      <c r="E108" s="9" t="s">
        <v>22</v>
      </c>
      <c r="F108" s="10">
        <v>2</v>
      </c>
      <c r="G108" s="16"/>
      <c r="H108" s="1"/>
      <c r="I108" s="12">
        <v>96</v>
      </c>
      <c r="J108" s="12">
        <v>4</v>
      </c>
    </row>
    <row r="109" spans="1:10" ht="42" customHeight="1" x14ac:dyDescent="0.15">
      <c r="A109" s="13"/>
      <c r="B109" s="14"/>
      <c r="C109" s="14"/>
      <c r="D109" s="15" t="s">
        <v>90</v>
      </c>
      <c r="E109" s="9" t="s">
        <v>22</v>
      </c>
      <c r="F109" s="10">
        <v>3</v>
      </c>
      <c r="G109" s="16"/>
      <c r="H109" s="1"/>
      <c r="I109" s="12">
        <v>97</v>
      </c>
      <c r="J109" s="12">
        <v>4</v>
      </c>
    </row>
    <row r="110" spans="1:10" ht="42" customHeight="1" x14ac:dyDescent="0.15">
      <c r="A110" s="13"/>
      <c r="B110" s="14"/>
      <c r="C110" s="14"/>
      <c r="D110" s="15" t="s">
        <v>91</v>
      </c>
      <c r="E110" s="9" t="s">
        <v>13</v>
      </c>
      <c r="F110" s="10">
        <v>1</v>
      </c>
      <c r="G110" s="11">
        <f>+G111+G112</f>
        <v>0</v>
      </c>
      <c r="H110" s="1"/>
      <c r="I110" s="12">
        <v>98</v>
      </c>
      <c r="J110" s="12">
        <v>4</v>
      </c>
    </row>
    <row r="111" spans="1:10" ht="57.75" customHeight="1" x14ac:dyDescent="0.15">
      <c r="A111" s="13"/>
      <c r="B111" s="14"/>
      <c r="C111" s="14"/>
      <c r="D111" s="15" t="s">
        <v>129</v>
      </c>
      <c r="E111" s="9" t="s">
        <v>18</v>
      </c>
      <c r="F111" s="10">
        <v>21.4</v>
      </c>
      <c r="G111" s="16"/>
      <c r="H111" s="1"/>
      <c r="I111" s="12">
        <v>99</v>
      </c>
      <c r="J111" s="12">
        <v>4</v>
      </c>
    </row>
    <row r="112" spans="1:10" ht="42" customHeight="1" x14ac:dyDescent="0.15">
      <c r="A112" s="13"/>
      <c r="B112" s="14"/>
      <c r="C112" s="14"/>
      <c r="D112" s="15" t="s">
        <v>92</v>
      </c>
      <c r="E112" s="9" t="s">
        <v>93</v>
      </c>
      <c r="F112" s="10">
        <v>19.399999999999999</v>
      </c>
      <c r="G112" s="16"/>
      <c r="H112" s="1"/>
      <c r="I112" s="12">
        <v>100</v>
      </c>
      <c r="J112" s="12">
        <v>4</v>
      </c>
    </row>
    <row r="113" spans="1:10" ht="42" customHeight="1" x14ac:dyDescent="0.15">
      <c r="A113" s="27" t="s">
        <v>94</v>
      </c>
      <c r="B113" s="28"/>
      <c r="C113" s="28"/>
      <c r="D113" s="29"/>
      <c r="E113" s="9" t="s">
        <v>13</v>
      </c>
      <c r="F113" s="10">
        <v>1</v>
      </c>
      <c r="G113" s="11">
        <f>+G114</f>
        <v>0</v>
      </c>
      <c r="H113" s="1"/>
      <c r="I113" s="12">
        <v>101</v>
      </c>
      <c r="J113" s="12">
        <v>1</v>
      </c>
    </row>
    <row r="114" spans="1:10" ht="42" customHeight="1" x14ac:dyDescent="0.15">
      <c r="A114" s="13"/>
      <c r="B114" s="28" t="s">
        <v>95</v>
      </c>
      <c r="C114" s="28"/>
      <c r="D114" s="29"/>
      <c r="E114" s="9" t="s">
        <v>13</v>
      </c>
      <c r="F114" s="10">
        <v>1</v>
      </c>
      <c r="G114" s="11">
        <f>+G115</f>
        <v>0</v>
      </c>
      <c r="H114" s="1"/>
      <c r="I114" s="12">
        <v>102</v>
      </c>
      <c r="J114" s="12">
        <v>2</v>
      </c>
    </row>
    <row r="115" spans="1:10" ht="42" customHeight="1" x14ac:dyDescent="0.15">
      <c r="A115" s="13"/>
      <c r="B115" s="14"/>
      <c r="C115" s="28" t="s">
        <v>95</v>
      </c>
      <c r="D115" s="29"/>
      <c r="E115" s="9" t="s">
        <v>13</v>
      </c>
      <c r="F115" s="10">
        <v>1</v>
      </c>
      <c r="G115" s="11">
        <f>+G116</f>
        <v>0</v>
      </c>
      <c r="H115" s="1"/>
      <c r="I115" s="12">
        <v>103</v>
      </c>
      <c r="J115" s="12">
        <v>3</v>
      </c>
    </row>
    <row r="116" spans="1:10" ht="42" customHeight="1" x14ac:dyDescent="0.15">
      <c r="A116" s="13"/>
      <c r="B116" s="14"/>
      <c r="C116" s="14"/>
      <c r="D116" s="15" t="s">
        <v>95</v>
      </c>
      <c r="E116" s="9" t="s">
        <v>13</v>
      </c>
      <c r="F116" s="10">
        <v>1</v>
      </c>
      <c r="G116" s="11">
        <f>+G117</f>
        <v>0</v>
      </c>
      <c r="H116" s="1"/>
      <c r="I116" s="12">
        <v>104</v>
      </c>
      <c r="J116" s="12">
        <v>4</v>
      </c>
    </row>
    <row r="117" spans="1:10" ht="42" customHeight="1" x14ac:dyDescent="0.15">
      <c r="A117" s="13"/>
      <c r="B117" s="14"/>
      <c r="C117" s="14"/>
      <c r="D117" s="15" t="s">
        <v>96</v>
      </c>
      <c r="E117" s="9" t="s">
        <v>97</v>
      </c>
      <c r="F117" s="10">
        <v>1</v>
      </c>
      <c r="G117" s="16"/>
      <c r="H117" s="1"/>
      <c r="I117" s="12">
        <v>105</v>
      </c>
      <c r="J117" s="12">
        <v>4</v>
      </c>
    </row>
    <row r="118" spans="1:10" ht="42" customHeight="1" x14ac:dyDescent="0.15">
      <c r="A118" s="27" t="s">
        <v>98</v>
      </c>
      <c r="B118" s="28"/>
      <c r="C118" s="28"/>
      <c r="D118" s="29"/>
      <c r="E118" s="9" t="s">
        <v>13</v>
      </c>
      <c r="F118" s="10">
        <v>1</v>
      </c>
      <c r="G118" s="11">
        <f>+G119</f>
        <v>0</v>
      </c>
      <c r="H118" s="1"/>
      <c r="I118" s="12">
        <v>106</v>
      </c>
      <c r="J118" s="12">
        <v>1</v>
      </c>
    </row>
    <row r="119" spans="1:10" ht="42" customHeight="1" x14ac:dyDescent="0.15">
      <c r="A119" s="13"/>
      <c r="B119" s="28" t="s">
        <v>99</v>
      </c>
      <c r="C119" s="28"/>
      <c r="D119" s="29"/>
      <c r="E119" s="9" t="s">
        <v>13</v>
      </c>
      <c r="F119" s="10">
        <v>1</v>
      </c>
      <c r="G119" s="11">
        <f>+G120</f>
        <v>0</v>
      </c>
      <c r="H119" s="1"/>
      <c r="I119" s="12">
        <v>107</v>
      </c>
      <c r="J119" s="12">
        <v>2</v>
      </c>
    </row>
    <row r="120" spans="1:10" ht="42" customHeight="1" x14ac:dyDescent="0.15">
      <c r="A120" s="13"/>
      <c r="B120" s="14"/>
      <c r="C120" s="28" t="s">
        <v>99</v>
      </c>
      <c r="D120" s="29"/>
      <c r="E120" s="9" t="s">
        <v>13</v>
      </c>
      <c r="F120" s="10">
        <v>1</v>
      </c>
      <c r="G120" s="11">
        <f>+G121</f>
        <v>0</v>
      </c>
      <c r="H120" s="1"/>
      <c r="I120" s="12">
        <v>108</v>
      </c>
      <c r="J120" s="12">
        <v>3</v>
      </c>
    </row>
    <row r="121" spans="1:10" ht="42" customHeight="1" x14ac:dyDescent="0.15">
      <c r="A121" s="13"/>
      <c r="B121" s="14"/>
      <c r="C121" s="14"/>
      <c r="D121" s="15" t="s">
        <v>99</v>
      </c>
      <c r="E121" s="9" t="s">
        <v>13</v>
      </c>
      <c r="F121" s="10">
        <v>1</v>
      </c>
      <c r="G121" s="11">
        <f>+G122</f>
        <v>0</v>
      </c>
      <c r="H121" s="1"/>
      <c r="I121" s="12">
        <v>109</v>
      </c>
      <c r="J121" s="12">
        <v>4</v>
      </c>
    </row>
    <row r="122" spans="1:10" ht="42" customHeight="1" x14ac:dyDescent="0.15">
      <c r="A122" s="13"/>
      <c r="B122" s="14"/>
      <c r="C122" s="14"/>
      <c r="D122" s="15" t="s">
        <v>100</v>
      </c>
      <c r="E122" s="9" t="s">
        <v>101</v>
      </c>
      <c r="F122" s="10">
        <v>2</v>
      </c>
      <c r="G122" s="16"/>
      <c r="H122" s="1"/>
      <c r="I122" s="12">
        <v>110</v>
      </c>
      <c r="J122" s="12">
        <v>4</v>
      </c>
    </row>
    <row r="123" spans="1:10" ht="42" customHeight="1" x14ac:dyDescent="0.15">
      <c r="A123" s="27" t="s">
        <v>102</v>
      </c>
      <c r="B123" s="28"/>
      <c r="C123" s="28"/>
      <c r="D123" s="29"/>
      <c r="E123" s="9" t="s">
        <v>13</v>
      </c>
      <c r="F123" s="10">
        <v>1</v>
      </c>
      <c r="G123" s="11">
        <f>+G124+G137</f>
        <v>0</v>
      </c>
      <c r="H123" s="1"/>
      <c r="I123" s="12">
        <v>111</v>
      </c>
      <c r="J123" s="12"/>
    </row>
    <row r="124" spans="1:10" ht="42" customHeight="1" x14ac:dyDescent="0.15">
      <c r="A124" s="27" t="s">
        <v>103</v>
      </c>
      <c r="B124" s="28"/>
      <c r="C124" s="28"/>
      <c r="D124" s="29"/>
      <c r="E124" s="9" t="s">
        <v>13</v>
      </c>
      <c r="F124" s="10">
        <v>1</v>
      </c>
      <c r="G124" s="11">
        <f>+G125+G126+G131</f>
        <v>0</v>
      </c>
      <c r="H124" s="1"/>
      <c r="I124" s="12">
        <v>112</v>
      </c>
      <c r="J124" s="12">
        <v>200</v>
      </c>
    </row>
    <row r="125" spans="1:10" ht="42" customHeight="1" x14ac:dyDescent="0.15">
      <c r="A125" s="27" t="s">
        <v>104</v>
      </c>
      <c r="B125" s="28"/>
      <c r="C125" s="28"/>
      <c r="D125" s="29"/>
      <c r="E125" s="9" t="s">
        <v>13</v>
      </c>
      <c r="F125" s="10">
        <v>1</v>
      </c>
      <c r="G125" s="16"/>
      <c r="H125" s="1"/>
      <c r="I125" s="12">
        <v>113</v>
      </c>
      <c r="J125" s="12"/>
    </row>
    <row r="126" spans="1:10" ht="42" customHeight="1" x14ac:dyDescent="0.15">
      <c r="A126" s="27" t="s">
        <v>105</v>
      </c>
      <c r="B126" s="28"/>
      <c r="C126" s="28"/>
      <c r="D126" s="29"/>
      <c r="E126" s="9" t="s">
        <v>13</v>
      </c>
      <c r="F126" s="10">
        <v>1</v>
      </c>
      <c r="G126" s="11">
        <f>+G127</f>
        <v>0</v>
      </c>
      <c r="H126" s="1"/>
      <c r="I126" s="12">
        <v>114</v>
      </c>
      <c r="J126" s="12">
        <v>1</v>
      </c>
    </row>
    <row r="127" spans="1:10" ht="42" customHeight="1" x14ac:dyDescent="0.15">
      <c r="A127" s="13"/>
      <c r="B127" s="28" t="s">
        <v>105</v>
      </c>
      <c r="C127" s="28"/>
      <c r="D127" s="29"/>
      <c r="E127" s="9" t="s">
        <v>13</v>
      </c>
      <c r="F127" s="10">
        <v>1</v>
      </c>
      <c r="G127" s="11">
        <f>+G128</f>
        <v>0</v>
      </c>
      <c r="H127" s="1"/>
      <c r="I127" s="12">
        <v>115</v>
      </c>
      <c r="J127" s="12">
        <v>2</v>
      </c>
    </row>
    <row r="128" spans="1:10" ht="42" customHeight="1" x14ac:dyDescent="0.15">
      <c r="A128" s="13"/>
      <c r="B128" s="14"/>
      <c r="C128" s="28" t="s">
        <v>105</v>
      </c>
      <c r="D128" s="29"/>
      <c r="E128" s="9" t="s">
        <v>13</v>
      </c>
      <c r="F128" s="10">
        <v>1</v>
      </c>
      <c r="G128" s="11">
        <f>+G129</f>
        <v>0</v>
      </c>
      <c r="H128" s="1"/>
      <c r="I128" s="12">
        <v>116</v>
      </c>
      <c r="J128" s="12">
        <v>3</v>
      </c>
    </row>
    <row r="129" spans="1:10" ht="42" customHeight="1" x14ac:dyDescent="0.15">
      <c r="A129" s="13"/>
      <c r="B129" s="14"/>
      <c r="C129" s="14"/>
      <c r="D129" s="15" t="s">
        <v>105</v>
      </c>
      <c r="E129" s="9" t="s">
        <v>13</v>
      </c>
      <c r="F129" s="10">
        <v>1</v>
      </c>
      <c r="G129" s="11">
        <f>+G130</f>
        <v>0</v>
      </c>
      <c r="H129" s="1"/>
      <c r="I129" s="12">
        <v>117</v>
      </c>
      <c r="J129" s="12">
        <v>4</v>
      </c>
    </row>
    <row r="130" spans="1:10" ht="42" customHeight="1" x14ac:dyDescent="0.15">
      <c r="A130" s="13"/>
      <c r="B130" s="14"/>
      <c r="C130" s="14"/>
      <c r="D130" s="15" t="s">
        <v>128</v>
      </c>
      <c r="E130" s="9" t="s">
        <v>93</v>
      </c>
      <c r="F130" s="10">
        <v>14.4</v>
      </c>
      <c r="G130" s="16"/>
      <c r="H130" s="1"/>
      <c r="I130" s="12">
        <v>118</v>
      </c>
      <c r="J130" s="12">
        <v>4</v>
      </c>
    </row>
    <row r="131" spans="1:10" ht="42" customHeight="1" x14ac:dyDescent="0.15">
      <c r="A131" s="27" t="s">
        <v>106</v>
      </c>
      <c r="B131" s="28"/>
      <c r="C131" s="28"/>
      <c r="D131" s="29"/>
      <c r="E131" s="9" t="s">
        <v>13</v>
      </c>
      <c r="F131" s="10">
        <v>1</v>
      </c>
      <c r="G131" s="11">
        <f>+G132</f>
        <v>0</v>
      </c>
      <c r="H131" s="1"/>
      <c r="I131" s="12">
        <v>119</v>
      </c>
      <c r="J131" s="12">
        <v>1</v>
      </c>
    </row>
    <row r="132" spans="1:10" ht="42" customHeight="1" x14ac:dyDescent="0.15">
      <c r="A132" s="13"/>
      <c r="B132" s="28" t="s">
        <v>106</v>
      </c>
      <c r="C132" s="28"/>
      <c r="D132" s="29"/>
      <c r="E132" s="9" t="s">
        <v>13</v>
      </c>
      <c r="F132" s="10">
        <v>1</v>
      </c>
      <c r="G132" s="11">
        <f>+G133</f>
        <v>0</v>
      </c>
      <c r="H132" s="1"/>
      <c r="I132" s="12">
        <v>120</v>
      </c>
      <c r="J132" s="12">
        <v>2</v>
      </c>
    </row>
    <row r="133" spans="1:10" ht="42" customHeight="1" x14ac:dyDescent="0.15">
      <c r="A133" s="13"/>
      <c r="B133" s="14"/>
      <c r="C133" s="28" t="s">
        <v>106</v>
      </c>
      <c r="D133" s="29"/>
      <c r="E133" s="9" t="s">
        <v>13</v>
      </c>
      <c r="F133" s="10">
        <v>1</v>
      </c>
      <c r="G133" s="11">
        <f>+G134</f>
        <v>0</v>
      </c>
      <c r="H133" s="1"/>
      <c r="I133" s="12">
        <v>121</v>
      </c>
      <c r="J133" s="12">
        <v>3</v>
      </c>
    </row>
    <row r="134" spans="1:10" ht="42" customHeight="1" x14ac:dyDescent="0.15">
      <c r="A134" s="13"/>
      <c r="B134" s="14"/>
      <c r="C134" s="14"/>
      <c r="D134" s="15" t="s">
        <v>106</v>
      </c>
      <c r="E134" s="9" t="s">
        <v>13</v>
      </c>
      <c r="F134" s="10">
        <v>1</v>
      </c>
      <c r="G134" s="11">
        <f>+G135+G136</f>
        <v>0</v>
      </c>
      <c r="H134" s="1"/>
      <c r="I134" s="12">
        <v>122</v>
      </c>
      <c r="J134" s="12">
        <v>4</v>
      </c>
    </row>
    <row r="135" spans="1:10" ht="42" customHeight="1" x14ac:dyDescent="0.15">
      <c r="A135" s="13"/>
      <c r="B135" s="14"/>
      <c r="C135" s="14"/>
      <c r="D135" s="15" t="s">
        <v>107</v>
      </c>
      <c r="E135" s="9" t="s">
        <v>31</v>
      </c>
      <c r="F135" s="10">
        <v>1</v>
      </c>
      <c r="G135" s="16"/>
      <c r="H135" s="1"/>
      <c r="I135" s="12">
        <v>123</v>
      </c>
      <c r="J135" s="12">
        <v>4</v>
      </c>
    </row>
    <row r="136" spans="1:10" ht="42" customHeight="1" x14ac:dyDescent="0.15">
      <c r="A136" s="13"/>
      <c r="B136" s="14"/>
      <c r="C136" s="14"/>
      <c r="D136" s="15" t="s">
        <v>108</v>
      </c>
      <c r="E136" s="9" t="s">
        <v>13</v>
      </c>
      <c r="F136" s="10">
        <v>1</v>
      </c>
      <c r="G136" s="16"/>
      <c r="H136" s="1"/>
      <c r="I136" s="12">
        <v>124</v>
      </c>
      <c r="J136" s="12">
        <v>4</v>
      </c>
    </row>
    <row r="137" spans="1:10" ht="42" customHeight="1" x14ac:dyDescent="0.15">
      <c r="A137" s="27" t="s">
        <v>109</v>
      </c>
      <c r="B137" s="28"/>
      <c r="C137" s="28"/>
      <c r="D137" s="29"/>
      <c r="E137" s="9" t="s">
        <v>13</v>
      </c>
      <c r="F137" s="10">
        <v>1</v>
      </c>
      <c r="G137" s="11">
        <f>+G140</f>
        <v>0</v>
      </c>
      <c r="H137" s="1"/>
      <c r="I137" s="12">
        <v>125</v>
      </c>
      <c r="J137" s="12">
        <v>210</v>
      </c>
    </row>
    <row r="138" spans="1:10" ht="42" customHeight="1" x14ac:dyDescent="0.15">
      <c r="A138" s="20"/>
      <c r="B138" s="41" t="s">
        <v>149</v>
      </c>
      <c r="C138" s="41"/>
      <c r="D138" s="42"/>
      <c r="E138" s="21" t="s">
        <v>13</v>
      </c>
      <c r="F138" s="22">
        <v>1</v>
      </c>
      <c r="G138" s="23"/>
      <c r="H138" s="24"/>
      <c r="I138" s="26"/>
      <c r="J138" s="25"/>
    </row>
    <row r="139" spans="1:10" ht="42" customHeight="1" x14ac:dyDescent="0.15">
      <c r="A139" s="20"/>
      <c r="B139" s="30" t="s">
        <v>150</v>
      </c>
      <c r="C139" s="30"/>
      <c r="D139" s="31"/>
      <c r="E139" s="21" t="s">
        <v>13</v>
      </c>
      <c r="F139" s="22">
        <v>1</v>
      </c>
      <c r="G139" s="23"/>
      <c r="H139" s="24"/>
      <c r="I139" s="26"/>
      <c r="J139" s="25"/>
    </row>
    <row r="140" spans="1:10" ht="42" customHeight="1" x14ac:dyDescent="0.15">
      <c r="A140" s="27" t="s">
        <v>110</v>
      </c>
      <c r="B140" s="28"/>
      <c r="C140" s="28"/>
      <c r="D140" s="29"/>
      <c r="E140" s="9" t="s">
        <v>13</v>
      </c>
      <c r="F140" s="10">
        <v>1</v>
      </c>
      <c r="G140" s="16"/>
      <c r="H140" s="1"/>
      <c r="I140" s="12">
        <v>126</v>
      </c>
      <c r="J140" s="12"/>
    </row>
    <row r="141" spans="1:10" ht="42" customHeight="1" x14ac:dyDescent="0.15">
      <c r="A141" s="27" t="s">
        <v>111</v>
      </c>
      <c r="B141" s="28"/>
      <c r="C141" s="28"/>
      <c r="D141" s="29"/>
      <c r="E141" s="9" t="s">
        <v>13</v>
      </c>
      <c r="F141" s="10">
        <v>1</v>
      </c>
      <c r="G141" s="16"/>
      <c r="H141" s="1"/>
      <c r="I141" s="12">
        <v>127</v>
      </c>
      <c r="J141" s="12">
        <v>220</v>
      </c>
    </row>
    <row r="142" spans="1:10" ht="42" customHeight="1" x14ac:dyDescent="0.15">
      <c r="A142" s="27" t="s">
        <v>112</v>
      </c>
      <c r="B142" s="28"/>
      <c r="C142" s="28"/>
      <c r="D142" s="29"/>
      <c r="E142" s="9" t="s">
        <v>13</v>
      </c>
      <c r="F142" s="10">
        <v>1</v>
      </c>
      <c r="G142" s="11">
        <f>+G143</f>
        <v>0</v>
      </c>
      <c r="H142" s="1"/>
      <c r="I142" s="12">
        <v>128</v>
      </c>
      <c r="J142" s="12">
        <v>1</v>
      </c>
    </row>
    <row r="143" spans="1:10" ht="42" customHeight="1" x14ac:dyDescent="0.15">
      <c r="A143" s="13"/>
      <c r="B143" s="28" t="s">
        <v>113</v>
      </c>
      <c r="C143" s="28"/>
      <c r="D143" s="29"/>
      <c r="E143" s="9" t="s">
        <v>13</v>
      </c>
      <c r="F143" s="10">
        <v>1</v>
      </c>
      <c r="G143" s="11">
        <f>+G144</f>
        <v>0</v>
      </c>
      <c r="H143" s="1"/>
      <c r="I143" s="12">
        <v>129</v>
      </c>
      <c r="J143" s="12">
        <v>2</v>
      </c>
    </row>
    <row r="144" spans="1:10" ht="42" customHeight="1" x14ac:dyDescent="0.15">
      <c r="A144" s="13"/>
      <c r="B144" s="14"/>
      <c r="C144" s="28" t="s">
        <v>113</v>
      </c>
      <c r="D144" s="29"/>
      <c r="E144" s="9" t="s">
        <v>13</v>
      </c>
      <c r="F144" s="10">
        <v>1</v>
      </c>
      <c r="G144" s="11">
        <f>+G145</f>
        <v>0</v>
      </c>
      <c r="H144" s="1"/>
      <c r="I144" s="12">
        <v>130</v>
      </c>
      <c r="J144" s="12">
        <v>3</v>
      </c>
    </row>
    <row r="145" spans="1:10" ht="42" customHeight="1" x14ac:dyDescent="0.15">
      <c r="A145" s="13"/>
      <c r="B145" s="14"/>
      <c r="C145" s="14"/>
      <c r="D145" s="15" t="s">
        <v>113</v>
      </c>
      <c r="E145" s="9" t="s">
        <v>13</v>
      </c>
      <c r="F145" s="10">
        <v>1</v>
      </c>
      <c r="G145" s="11">
        <f>+G146</f>
        <v>0</v>
      </c>
      <c r="H145" s="1"/>
      <c r="I145" s="12">
        <v>131</v>
      </c>
      <c r="J145" s="12">
        <v>4</v>
      </c>
    </row>
    <row r="146" spans="1:10" ht="42" customHeight="1" x14ac:dyDescent="0.15">
      <c r="A146" s="13"/>
      <c r="B146" s="14"/>
      <c r="C146" s="14"/>
      <c r="D146" s="15" t="s">
        <v>114</v>
      </c>
      <c r="E146" s="9" t="s">
        <v>13</v>
      </c>
      <c r="F146" s="10">
        <v>1</v>
      </c>
      <c r="G146" s="16"/>
      <c r="H146" s="1"/>
      <c r="I146" s="12">
        <v>132</v>
      </c>
      <c r="J146" s="12">
        <v>4</v>
      </c>
    </row>
    <row r="147" spans="1:10" ht="42" customHeight="1" x14ac:dyDescent="0.15">
      <c r="A147" s="27" t="s">
        <v>115</v>
      </c>
      <c r="B147" s="28"/>
      <c r="C147" s="28"/>
      <c r="D147" s="29"/>
      <c r="E147" s="9" t="s">
        <v>13</v>
      </c>
      <c r="F147" s="10">
        <v>1</v>
      </c>
      <c r="G147" s="11">
        <f>+G10+G141+G142</f>
        <v>0</v>
      </c>
      <c r="H147" s="1"/>
      <c r="I147" s="12">
        <v>133</v>
      </c>
      <c r="J147" s="12">
        <v>30</v>
      </c>
    </row>
    <row r="148" spans="1:10" ht="42" customHeight="1" x14ac:dyDescent="0.15">
      <c r="A148" s="43" t="s">
        <v>116</v>
      </c>
      <c r="B148" s="44"/>
      <c r="C148" s="44"/>
      <c r="D148" s="45"/>
      <c r="E148" s="17" t="s">
        <v>117</v>
      </c>
      <c r="F148" s="18" t="s">
        <v>117</v>
      </c>
      <c r="G148" s="19">
        <f>G147</f>
        <v>0</v>
      </c>
      <c r="I148" s="12">
        <v>134</v>
      </c>
      <c r="J148" s="12">
        <v>90</v>
      </c>
    </row>
    <row r="149" spans="1:10" ht="42" customHeight="1" x14ac:dyDescent="0.15"/>
    <row r="150" spans="1:10" ht="42" customHeight="1" x14ac:dyDescent="0.15"/>
  </sheetData>
  <sheetProtection algorithmName="SHA-512" hashValue="9Q9RZUPpWo9t5xiEBqT4ePXNBZP+HBa95F5InWcImL/oXBNBJw+UK57nQ7jbUEzKmuLhi4AAW3hwwSsJ8SFd6Q==" saltValue="EX0Sn8ti20ZAo0iK1GyfMQ==" spinCount="100000" sheet="1" objects="1" scenarios="1"/>
  <mergeCells count="39">
    <mergeCell ref="A148:D148"/>
    <mergeCell ref="A113:D113"/>
    <mergeCell ref="B114:D114"/>
    <mergeCell ref="C115:D115"/>
    <mergeCell ref="A118:D118"/>
    <mergeCell ref="B119:D119"/>
    <mergeCell ref="C120:D120"/>
    <mergeCell ref="A123:D123"/>
    <mergeCell ref="A124:D124"/>
    <mergeCell ref="A125:D125"/>
    <mergeCell ref="A126:D126"/>
    <mergeCell ref="B127:D127"/>
    <mergeCell ref="B8:G8"/>
    <mergeCell ref="A9:D9"/>
    <mergeCell ref="F3:G3"/>
    <mergeCell ref="F4:G4"/>
    <mergeCell ref="F5:G5"/>
    <mergeCell ref="A7:G7"/>
    <mergeCell ref="A10:D10"/>
    <mergeCell ref="A12:D12"/>
    <mergeCell ref="A15:D15"/>
    <mergeCell ref="B16:D16"/>
    <mergeCell ref="C17:D17"/>
    <mergeCell ref="B11:D11"/>
    <mergeCell ref="B13:D13"/>
    <mergeCell ref="B14:D14"/>
    <mergeCell ref="C128:D128"/>
    <mergeCell ref="A131:D131"/>
    <mergeCell ref="B132:D132"/>
    <mergeCell ref="B143:D143"/>
    <mergeCell ref="C144:D144"/>
    <mergeCell ref="B138:D138"/>
    <mergeCell ref="A147:D147"/>
    <mergeCell ref="C133:D133"/>
    <mergeCell ref="A137:D137"/>
    <mergeCell ref="A140:D140"/>
    <mergeCell ref="A141:D141"/>
    <mergeCell ref="A142:D142"/>
    <mergeCell ref="B139:D139"/>
  </mergeCells>
  <phoneticPr fontId="7"/>
  <pageMargins left="0.75" right="0.75" top="1" bottom="1" header="0.51180550000000002" footer="0.51180550000000002"/>
  <pageSetup paperSize="9" scale="9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5</vt:i4>
      </vt:variant>
    </vt:vector>
  </HeadingPairs>
  <TitlesOfParts>
    <vt:vector size="6" baseType="lpstr">
      <vt:lpstr>工事費内訳書</vt:lpstr>
      <vt:lpstr>工事費内訳書!Print_Area</vt:lpstr>
      <vt:lpstr>工事費内訳書!Print_Titles</vt:lpstr>
      <vt:lpstr>工事費内訳書!工事名</vt:lpstr>
      <vt:lpstr>工事費内訳書!内訳書工事価格</vt:lpstr>
      <vt:lpstr>工事費内訳書!内訳書工事価格通番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taka_yoshida</dc:creator>
  <cp:lastModifiedBy>urashima kaito</cp:lastModifiedBy>
  <cp:lastPrinted>2026-07-15T00:01:11Z</cp:lastPrinted>
  <dcterms:created xsi:type="dcterms:W3CDTF">2014-01-09T08:55:00Z</dcterms:created>
  <dcterms:modified xsi:type="dcterms:W3CDTF">2026-07-15T00:02:05Z</dcterms:modified>
</cp:coreProperties>
</file>